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koech\Desktop\"/>
    </mc:Choice>
  </mc:AlternateContent>
  <bookViews>
    <workbookView xWindow="0" yWindow="0" windowWidth="20490" windowHeight="9045" firstSheet="2" activeTab="6"/>
  </bookViews>
  <sheets>
    <sheet name="Sheet1" sheetId="1" r:id="rId1"/>
    <sheet name="Sheet2" sheetId="2" r:id="rId2"/>
    <sheet name="Sheet6" sheetId="6" r:id="rId3"/>
    <sheet name="Part A" sheetId="3" r:id="rId4"/>
    <sheet name="PartB" sheetId="5" r:id="rId5"/>
    <sheet name="PartC" sheetId="7" r:id="rId6"/>
    <sheet name="PartD" sheetId="8" r:id="rId7"/>
    <sheet name="PartE" sheetId="11" r:id="rId8"/>
    <sheet name="MeanSD" sheetId="12" r:id="rId9"/>
  </sheets>
  <externalReferences>
    <externalReference r:id="rId10"/>
  </externalReferences>
  <definedNames>
    <definedName name="_xlnm._FilterDatabase" localSheetId="3" hidden="1">'Part A'!$F$1:$F$57</definedName>
  </definedNames>
  <calcPr calcId="152511"/>
  <pivotCaches>
    <pivotCache cacheId="10" r:id="rId11"/>
    <pivotCache cacheId="18" r:id="rId12"/>
    <pivotCache cacheId="25" r:id="rId13"/>
    <pivotCache cacheId="42" r:id="rId14"/>
    <pivotCache cacheId="50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2" l="1"/>
  <c r="C11" i="12"/>
  <c r="B28" i="12"/>
  <c r="C27" i="12" s="1"/>
  <c r="B27" i="12"/>
  <c r="B25" i="12"/>
  <c r="C24" i="12" s="1"/>
  <c r="B24" i="12"/>
  <c r="B21" i="12"/>
  <c r="C20" i="12" s="1"/>
  <c r="B20" i="12"/>
  <c r="B18" i="12"/>
  <c r="C17" i="12" s="1"/>
  <c r="B17" i="12"/>
  <c r="B15" i="12"/>
  <c r="C14" i="12" s="1"/>
  <c r="B14" i="12"/>
  <c r="B12" i="12"/>
  <c r="B11" i="12"/>
  <c r="B9" i="12"/>
  <c r="C8" i="12" s="1"/>
  <c r="B8" i="12"/>
  <c r="B6" i="12"/>
  <c r="C5" i="12" s="1"/>
  <c r="B5" i="12"/>
  <c r="B3" i="12"/>
  <c r="C2" i="12" s="1"/>
  <c r="B2" i="12"/>
  <c r="C2" i="3"/>
  <c r="E2" i="3" s="1"/>
  <c r="C3" i="3"/>
  <c r="D3" i="3" s="1"/>
  <c r="C4" i="3"/>
  <c r="D4" i="3" s="1"/>
  <c r="C5" i="3"/>
  <c r="D5" i="3" s="1"/>
  <c r="C6" i="3"/>
  <c r="E6" i="3" s="1"/>
  <c r="C7" i="3"/>
  <c r="D7" i="3" s="1"/>
  <c r="C8" i="3"/>
  <c r="D8" i="3" s="1"/>
  <c r="C9" i="3"/>
  <c r="E9" i="3" s="1"/>
  <c r="C10" i="3"/>
  <c r="E10" i="3" s="1"/>
  <c r="C11" i="3"/>
  <c r="D11" i="3" s="1"/>
  <c r="C12" i="3"/>
  <c r="E12" i="3" s="1"/>
  <c r="C13" i="3"/>
  <c r="E13" i="3" s="1"/>
  <c r="C14" i="3"/>
  <c r="E14" i="3" s="1"/>
  <c r="C15" i="3"/>
  <c r="D15" i="3" s="1"/>
  <c r="C16" i="3"/>
  <c r="D16" i="3" s="1"/>
  <c r="C17" i="3"/>
  <c r="E17" i="3" s="1"/>
  <c r="C18" i="3"/>
  <c r="E18" i="3" s="1"/>
  <c r="C19" i="3"/>
  <c r="D19" i="3" s="1"/>
  <c r="C20" i="3"/>
  <c r="E20" i="3" s="1"/>
  <c r="C21" i="3"/>
  <c r="D21" i="3" s="1"/>
  <c r="C22" i="3"/>
  <c r="E22" i="3" s="1"/>
  <c r="C23" i="3"/>
  <c r="D23" i="3" s="1"/>
  <c r="C24" i="3"/>
  <c r="D24" i="3" s="1"/>
  <c r="C25" i="3"/>
  <c r="E25" i="3" s="1"/>
  <c r="C26" i="3"/>
  <c r="E26" i="3" s="1"/>
  <c r="C27" i="3"/>
  <c r="D27" i="3" s="1"/>
  <c r="C28" i="3"/>
  <c r="D28" i="3" s="1"/>
  <c r="C29" i="3"/>
  <c r="E29" i="3" s="1"/>
  <c r="C30" i="3"/>
  <c r="E30" i="3" s="1"/>
  <c r="C31" i="3"/>
  <c r="D31" i="3" s="1"/>
  <c r="C32" i="3"/>
  <c r="D32" i="3" s="1"/>
  <c r="C33" i="3"/>
  <c r="E33" i="3" s="1"/>
  <c r="C34" i="3"/>
  <c r="E34" i="3" s="1"/>
  <c r="C35" i="3"/>
  <c r="D35" i="3" s="1"/>
  <c r="C36" i="3"/>
  <c r="D36" i="3" s="1"/>
  <c r="C37" i="3"/>
  <c r="D37" i="3" s="1"/>
  <c r="C38" i="3"/>
  <c r="E38" i="3" s="1"/>
  <c r="C39" i="3"/>
  <c r="D39" i="3" s="1"/>
  <c r="C40" i="3"/>
  <c r="E40" i="3" s="1"/>
  <c r="C41" i="3"/>
  <c r="E41" i="3" s="1"/>
  <c r="C42" i="3"/>
  <c r="E42" i="3" s="1"/>
  <c r="C43" i="3"/>
  <c r="D43" i="3" s="1"/>
  <c r="C44" i="3"/>
  <c r="D44" i="3" s="1"/>
  <c r="C45" i="3"/>
  <c r="E45" i="3" s="1"/>
  <c r="C46" i="3"/>
  <c r="E46" i="3" s="1"/>
  <c r="C47" i="3"/>
  <c r="D47" i="3" s="1"/>
  <c r="C48" i="3"/>
  <c r="E48" i="3" s="1"/>
  <c r="C49" i="3"/>
  <c r="E49" i="3" s="1"/>
  <c r="C50" i="3"/>
  <c r="E50" i="3" s="1"/>
  <c r="C51" i="3"/>
  <c r="D51" i="3" s="1"/>
  <c r="C52" i="3"/>
  <c r="D52" i="3" s="1"/>
  <c r="C53" i="3"/>
  <c r="D53" i="3" s="1"/>
  <c r="C54" i="3"/>
  <c r="E54" i="3" s="1"/>
  <c r="E3" i="3"/>
  <c r="E4" i="3"/>
  <c r="E5" i="3"/>
  <c r="E39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2" i="1"/>
  <c r="B30" i="3"/>
  <c r="B51" i="3"/>
  <c r="B35" i="3"/>
  <c r="B12" i="3"/>
  <c r="B10" i="3"/>
  <c r="B5" i="3"/>
  <c r="B41" i="3"/>
  <c r="B25" i="3"/>
  <c r="B31" i="3"/>
  <c r="B46" i="3"/>
  <c r="B26" i="3"/>
  <c r="B36" i="3"/>
  <c r="B49" i="3"/>
  <c r="B27" i="3"/>
  <c r="B19" i="3"/>
  <c r="B44" i="3"/>
  <c r="B9" i="3"/>
  <c r="B40" i="3"/>
  <c r="B45" i="3"/>
  <c r="B24" i="3"/>
  <c r="B16" i="3"/>
  <c r="B37" i="3"/>
  <c r="B23" i="3"/>
  <c r="B20" i="3"/>
  <c r="B34" i="3"/>
  <c r="B53" i="3"/>
  <c r="B54" i="3"/>
  <c r="B13" i="3"/>
  <c r="B32" i="3"/>
  <c r="B29" i="3"/>
  <c r="B7" i="3"/>
  <c r="B8" i="3"/>
  <c r="B48" i="3"/>
  <c r="B3" i="3"/>
  <c r="B18" i="3"/>
  <c r="B17" i="3"/>
  <c r="B39" i="3"/>
  <c r="B43" i="3"/>
  <c r="B21" i="3"/>
  <c r="B22" i="3"/>
  <c r="B28" i="3"/>
  <c r="B47" i="3"/>
  <c r="B50" i="3"/>
  <c r="B42" i="3"/>
  <c r="B33" i="3"/>
  <c r="B4" i="3"/>
  <c r="B6" i="3"/>
  <c r="B14" i="3"/>
  <c r="B38" i="3"/>
  <c r="B2" i="3"/>
  <c r="B15" i="3"/>
  <c r="B52" i="3"/>
  <c r="B11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2" i="2"/>
  <c r="C6" i="12" l="1"/>
  <c r="C18" i="12"/>
  <c r="C21" i="12"/>
  <c r="C28" i="12"/>
  <c r="C3" i="12"/>
  <c r="C9" i="12"/>
  <c r="C15" i="12"/>
  <c r="C25" i="12"/>
  <c r="E27" i="3"/>
  <c r="E11" i="3"/>
  <c r="E37" i="3"/>
  <c r="G47" i="3"/>
  <c r="G31" i="3"/>
  <c r="E7" i="3"/>
  <c r="G11" i="3"/>
  <c r="E47" i="3"/>
  <c r="E35" i="3"/>
  <c r="E19" i="3"/>
  <c r="G2" i="3"/>
  <c r="G39" i="3"/>
  <c r="G23" i="3"/>
  <c r="G7" i="3"/>
  <c r="G15" i="3"/>
  <c r="E51" i="3"/>
  <c r="E23" i="3"/>
  <c r="G43" i="3"/>
  <c r="G27" i="3"/>
  <c r="E43" i="3"/>
  <c r="E31" i="3"/>
  <c r="E15" i="3"/>
  <c r="G51" i="3"/>
  <c r="G35" i="3"/>
  <c r="G19" i="3"/>
  <c r="G3" i="3"/>
  <c r="G54" i="3"/>
  <c r="G50" i="3"/>
  <c r="G46" i="3"/>
  <c r="G42" i="3"/>
  <c r="G38" i="3"/>
  <c r="G34" i="3"/>
  <c r="G30" i="3"/>
  <c r="G26" i="3"/>
  <c r="G22" i="3"/>
  <c r="G18" i="3"/>
  <c r="G14" i="3"/>
  <c r="G10" i="3"/>
  <c r="G6" i="3"/>
  <c r="G53" i="3"/>
  <c r="G49" i="3"/>
  <c r="G45" i="3"/>
  <c r="G41" i="3"/>
  <c r="G37" i="3"/>
  <c r="G33" i="3"/>
  <c r="G29" i="3"/>
  <c r="G25" i="3"/>
  <c r="G21" i="3"/>
  <c r="G17" i="3"/>
  <c r="G13" i="3"/>
  <c r="G9" i="3"/>
  <c r="G5" i="3"/>
  <c r="D38" i="3"/>
  <c r="G52" i="3"/>
  <c r="G48" i="3"/>
  <c r="G44" i="3"/>
  <c r="G40" i="3"/>
  <c r="G36" i="3"/>
  <c r="G32" i="3"/>
  <c r="G28" i="3"/>
  <c r="G24" i="3"/>
  <c r="G20" i="3"/>
  <c r="G16" i="3"/>
  <c r="G12" i="3"/>
  <c r="G8" i="3"/>
  <c r="G4" i="3"/>
  <c r="E24" i="3"/>
  <c r="D22" i="3"/>
  <c r="E32" i="3"/>
  <c r="D6" i="3"/>
  <c r="D54" i="3"/>
  <c r="D50" i="3"/>
  <c r="D34" i="3"/>
  <c r="D18" i="3"/>
  <c r="D46" i="3"/>
  <c r="D30" i="3"/>
  <c r="D14" i="3"/>
  <c r="E53" i="3"/>
  <c r="E21" i="3"/>
  <c r="D42" i="3"/>
  <c r="D26" i="3"/>
  <c r="D10" i="3"/>
  <c r="E52" i="3"/>
  <c r="E44" i="3"/>
  <c r="E16" i="3"/>
  <c r="E8" i="3"/>
  <c r="D49" i="3"/>
  <c r="D45" i="3"/>
  <c r="D41" i="3"/>
  <c r="D33" i="3"/>
  <c r="D29" i="3"/>
  <c r="D25" i="3"/>
  <c r="D17" i="3"/>
  <c r="D13" i="3"/>
  <c r="D9" i="3"/>
  <c r="E36" i="3"/>
  <c r="E28" i="3"/>
  <c r="D48" i="3"/>
  <c r="D40" i="3"/>
  <c r="D20" i="3"/>
  <c r="D12" i="3"/>
  <c r="D2" i="3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</calcChain>
</file>

<file path=xl/sharedStrings.xml><?xml version="1.0" encoding="utf-8"?>
<sst xmlns="http://schemas.openxmlformats.org/spreadsheetml/2006/main" count="4780" uniqueCount="355">
  <si>
    <t>CustCode</t>
  </si>
  <si>
    <t>OrderNumber</t>
  </si>
  <si>
    <t>OrderDate</t>
  </si>
  <si>
    <t>Product</t>
  </si>
  <si>
    <t>Price</t>
  </si>
  <si>
    <t>Quantity</t>
  </si>
  <si>
    <t>DaysToProcess</t>
  </si>
  <si>
    <t>Full Name</t>
  </si>
  <si>
    <t>City</t>
  </si>
  <si>
    <t>718</t>
  </si>
  <si>
    <t>Item 104</t>
  </si>
  <si>
    <t>84</t>
  </si>
  <si>
    <t>Item 102</t>
  </si>
  <si>
    <t>775</t>
  </si>
  <si>
    <t>1733</t>
  </si>
  <si>
    <t>724</t>
  </si>
  <si>
    <t>Item 103</t>
  </si>
  <si>
    <t>730</t>
  </si>
  <si>
    <t>1835</t>
  </si>
  <si>
    <t>742</t>
  </si>
  <si>
    <t>Item 101</t>
  </si>
  <si>
    <t>859</t>
  </si>
  <si>
    <t>826</t>
  </si>
  <si>
    <t>784</t>
  </si>
  <si>
    <t>2769</t>
  </si>
  <si>
    <t>739</t>
  </si>
  <si>
    <t>829</t>
  </si>
  <si>
    <t>748</t>
  </si>
  <si>
    <t>832</t>
  </si>
  <si>
    <t>796</t>
  </si>
  <si>
    <t>Item 105</t>
  </si>
  <si>
    <t>838</t>
  </si>
  <si>
    <t>721</t>
  </si>
  <si>
    <t>802</t>
  </si>
  <si>
    <t>727</t>
  </si>
  <si>
    <t>1760</t>
  </si>
  <si>
    <t>850</t>
  </si>
  <si>
    <t>811</t>
  </si>
  <si>
    <t>772</t>
  </si>
  <si>
    <t>787</t>
  </si>
  <si>
    <t>817</t>
  </si>
  <si>
    <t>2763</t>
  </si>
  <si>
    <t>703</t>
  </si>
  <si>
    <t>841</t>
  </si>
  <si>
    <t>754</t>
  </si>
  <si>
    <t>2808</t>
  </si>
  <si>
    <t>805</t>
  </si>
  <si>
    <t>781</t>
  </si>
  <si>
    <t>36</t>
  </si>
  <si>
    <t>706</t>
  </si>
  <si>
    <t>712</t>
  </si>
  <si>
    <t>778</t>
  </si>
  <si>
    <t>1820</t>
  </si>
  <si>
    <t>751</t>
  </si>
  <si>
    <t>2856</t>
  </si>
  <si>
    <t>823</t>
  </si>
  <si>
    <t>74</t>
  </si>
  <si>
    <t>79</t>
  </si>
  <si>
    <t>2715</t>
  </si>
  <si>
    <t>757</t>
  </si>
  <si>
    <t>709</t>
  </si>
  <si>
    <t>790</t>
  </si>
  <si>
    <t>766</t>
  </si>
  <si>
    <t>853</t>
  </si>
  <si>
    <t>814</t>
  </si>
  <si>
    <t>793</t>
  </si>
  <si>
    <t>844</t>
  </si>
  <si>
    <t>*ContactName</t>
  </si>
  <si>
    <t>POAttentionTo</t>
  </si>
  <si>
    <t>POAddressLine1</t>
  </si>
  <si>
    <t>POAddressLine2</t>
  </si>
  <si>
    <t>POAddressLine3</t>
  </si>
  <si>
    <t>POAddressLine4</t>
  </si>
  <si>
    <t>POCity</t>
  </si>
  <si>
    <t>PORegion</t>
  </si>
  <si>
    <t>POPostalCode</t>
  </si>
  <si>
    <t>POCountry</t>
  </si>
  <si>
    <t>SAAttentionTo</t>
  </si>
  <si>
    <t>SAAddressLine1</t>
  </si>
  <si>
    <t>SAAddressLine2</t>
  </si>
  <si>
    <t>SAAddressLine3</t>
  </si>
  <si>
    <t>SAAddressLine4</t>
  </si>
  <si>
    <t>SACity</t>
  </si>
  <si>
    <t>SARegion</t>
  </si>
  <si>
    <t>SAPostalCode</t>
  </si>
  <si>
    <t>SACountry</t>
  </si>
  <si>
    <t>PhoneNumber</t>
  </si>
  <si>
    <t>FaxNumber</t>
  </si>
  <si>
    <t>MobileNumber</t>
  </si>
  <si>
    <t>DDINumber</t>
  </si>
  <si>
    <t>SkypeName</t>
  </si>
  <si>
    <t>BankAccountName</t>
  </si>
  <si>
    <t>BankAccountNumber</t>
  </si>
  <si>
    <t>BankAccountParticulars</t>
  </si>
  <si>
    <t>BankAccountCode</t>
  </si>
  <si>
    <t>BankAccountReference</t>
  </si>
  <si>
    <t>TaxNumber</t>
  </si>
  <si>
    <t>AccountsReceivableTaxCodeName</t>
  </si>
  <si>
    <t>AccountsPayableTaxCodeName</t>
  </si>
  <si>
    <t>Website</t>
  </si>
  <si>
    <t>LegalName</t>
  </si>
  <si>
    <t>Discount</t>
  </si>
  <si>
    <t>CompanyNumber</t>
  </si>
  <si>
    <t>DueDateBillDay</t>
  </si>
  <si>
    <t>DueDateBillTerm</t>
  </si>
  <si>
    <t>DueDateSalesDay</t>
  </si>
  <si>
    <t>DueDateSalesTerm</t>
  </si>
  <si>
    <t>SalesAccount</t>
  </si>
  <si>
    <t>PurchasesAccount</t>
  </si>
  <si>
    <t>TrackingName1</t>
  </si>
  <si>
    <t>SalesTrackingOption1</t>
  </si>
  <si>
    <t>PurchasesTrackingOption1</t>
  </si>
  <si>
    <t>TrackingName2</t>
  </si>
  <si>
    <t>SalesTrackingOption2</t>
  </si>
  <si>
    <t>PurchasesTrackingOption2</t>
  </si>
  <si>
    <t>BrandingTheme</t>
  </si>
  <si>
    <t>DefaultTaxBills</t>
  </si>
  <si>
    <t>DefaultTaxSales</t>
  </si>
  <si>
    <t>Person1FirstName</t>
  </si>
  <si>
    <t>Person1LastName</t>
  </si>
  <si>
    <t>Person1Email</t>
  </si>
  <si>
    <t>Person1IncludeInEmail</t>
  </si>
  <si>
    <t>Person2FirstName</t>
  </si>
  <si>
    <t>Person2LastName</t>
  </si>
  <si>
    <t>Person2Email</t>
  </si>
  <si>
    <t>Person2IncludeInEmail</t>
  </si>
  <si>
    <t>Person3FirstName</t>
  </si>
  <si>
    <t>Person3LastName</t>
  </si>
  <si>
    <t>Person3Email</t>
  </si>
  <si>
    <t>Person3IncludeInEmail</t>
  </si>
  <si>
    <t>Person4FirstName</t>
  </si>
  <si>
    <t>Person4LastName</t>
  </si>
  <si>
    <t>Person4Email</t>
  </si>
  <si>
    <t>Person4IncludeInEmail</t>
  </si>
  <si>
    <t>Person5FirstName</t>
  </si>
  <si>
    <t>Person5LastName</t>
  </si>
  <si>
    <t>Person5Email</t>
  </si>
  <si>
    <t>Person5IncludeInEmail</t>
  </si>
  <si>
    <t>&amp;&amp;-1733 Bridget Cox</t>
  </si>
  <si>
    <t>Christchurch</t>
  </si>
  <si>
    <t>&amp;&amp;-1760 Alice Henry</t>
  </si>
  <si>
    <t>Invercargill</t>
  </si>
  <si>
    <t>&amp;&amp;-1820 Bridget Oliver</t>
  </si>
  <si>
    <t>Dunedin</t>
  </si>
  <si>
    <t>&amp;&amp;-1835 Bridget Isaacs</t>
  </si>
  <si>
    <t>&amp;&amp;-2715 Grant Cox</t>
  </si>
  <si>
    <t>Wellington</t>
  </si>
  <si>
    <t>&amp;&amp;-2763 Alice Cox</t>
  </si>
  <si>
    <t>&amp;&amp;-2769 John Adams</t>
  </si>
  <si>
    <t>&amp;&amp;-2808 John Jones</t>
  </si>
  <si>
    <t>&amp;&amp;-2856 John Fisher</t>
  </si>
  <si>
    <t>&amp;&amp;-36 Bridget Henry</t>
  </si>
  <si>
    <t>Hamilton</t>
  </si>
  <si>
    <t>&amp;&amp;-703 Grant Lucky</t>
  </si>
  <si>
    <t>&amp;&amp;-706 Alice Grace</t>
  </si>
  <si>
    <t>&amp;&amp;-709 Grant Isaacs</t>
  </si>
  <si>
    <t>&amp;&amp;-712 Bridget Neville</t>
  </si>
  <si>
    <t>&amp;&amp;-718 Bridget Grace</t>
  </si>
  <si>
    <t>&amp;&amp;-721 Bridget Evans</t>
  </si>
  <si>
    <t>&amp;&amp;-724 John Kelly</t>
  </si>
  <si>
    <t>&amp;&amp;-727 John Bryant</t>
  </si>
  <si>
    <t>&amp;&amp;-730 Grant Jones</t>
  </si>
  <si>
    <t>&amp;&amp;-739 Bridget Lucky</t>
  </si>
  <si>
    <t>&amp;&amp;-74 Grant Fisher</t>
  </si>
  <si>
    <t>&amp;&amp;-742 Grant Davis</t>
  </si>
  <si>
    <t>&amp;&amp;-748 John Isaacs</t>
  </si>
  <si>
    <t>Auckland</t>
  </si>
  <si>
    <t>&amp;&amp;-751 Bridget Fisher</t>
  </si>
  <si>
    <t>&amp;&amp;-754 Grant Evans</t>
  </si>
  <si>
    <t>&amp;&amp;-757 Alice Isaacs</t>
  </si>
  <si>
    <t>&amp;&amp;-766 Bridget Peters</t>
  </si>
  <si>
    <t>&amp;&amp;-772 Grant Peters</t>
  </si>
  <si>
    <t>&amp;&amp;-775 John Cox</t>
  </si>
  <si>
    <t>&amp;&amp;-778 Grant Henry</t>
  </si>
  <si>
    <t>&amp;&amp;-781 John Grace</t>
  </si>
  <si>
    <t>&amp;&amp;-784 Bridget Bryant</t>
  </si>
  <si>
    <t>Palmerston North</t>
  </si>
  <si>
    <t>&amp;&amp;-787 Grant Bryant</t>
  </si>
  <si>
    <t>&amp;&amp;-79 Grant Munro</t>
  </si>
  <si>
    <t>&amp;&amp;-790 Bridget Adams</t>
  </si>
  <si>
    <t>&amp;&amp;-793 Alice Evans</t>
  </si>
  <si>
    <t>&amp;&amp;-796 John Davis</t>
  </si>
  <si>
    <t>&amp;&amp;-802 Bridget Jones</t>
  </si>
  <si>
    <t>&amp;&amp;-805 Grant Kelly</t>
  </si>
  <si>
    <t>&amp;&amp;-811 John Evans</t>
  </si>
  <si>
    <t>&amp;&amp;-814 Alice Fisher</t>
  </si>
  <si>
    <t>&amp;&amp;-817 Grant Grace</t>
  </si>
  <si>
    <t>&amp;&amp;-823 Bridget Munro</t>
  </si>
  <si>
    <t>&amp;&amp;-826 Grant Neville</t>
  </si>
  <si>
    <t>&amp;&amp;-829 Bridget Kelly</t>
  </si>
  <si>
    <t>&amp;&amp;-832 John Henry</t>
  </si>
  <si>
    <t>&amp;&amp;-838 Grant Adams</t>
  </si>
  <si>
    <t>&amp;&amp;-84 Alice Bryant</t>
  </si>
  <si>
    <t>&amp;&amp;-841 Alice Davis</t>
  </si>
  <si>
    <t>&amp;&amp;-844 Alice Jones</t>
  </si>
  <si>
    <t>&amp;&amp;-850 Alice Adams</t>
  </si>
  <si>
    <t>&amp;&amp;-853 Bridget Davis</t>
  </si>
  <si>
    <t>&amp;&amp;-859 Grant Oliver</t>
  </si>
  <si>
    <t>Full</t>
  </si>
  <si>
    <t>Name</t>
  </si>
  <si>
    <t>Bridget</t>
  </si>
  <si>
    <t>Grace</t>
  </si>
  <si>
    <t>Alice</t>
  </si>
  <si>
    <t>Bryant</t>
  </si>
  <si>
    <t>John</t>
  </si>
  <si>
    <t>Cox</t>
  </si>
  <si>
    <t>Kelly</t>
  </si>
  <si>
    <t>Grant</t>
  </si>
  <si>
    <t>Jones</t>
  </si>
  <si>
    <t>Isaacs</t>
  </si>
  <si>
    <t>Davis</t>
  </si>
  <si>
    <t>Oliver</t>
  </si>
  <si>
    <t>Neville</t>
  </si>
  <si>
    <t>Adams</t>
  </si>
  <si>
    <t>Lucky</t>
  </si>
  <si>
    <t>Henry</t>
  </si>
  <si>
    <t>Evans</t>
  </si>
  <si>
    <t>Peters</t>
  </si>
  <si>
    <t>Fisher</t>
  </si>
  <si>
    <t>Munro</t>
  </si>
  <si>
    <t>&amp;&amp;-1733</t>
  </si>
  <si>
    <t>&amp;&amp;-1760</t>
  </si>
  <si>
    <t>&amp;&amp;-1820</t>
  </si>
  <si>
    <t>&amp;&amp;-1835</t>
  </si>
  <si>
    <t>&amp;&amp;-2715</t>
  </si>
  <si>
    <t>&amp;&amp;-2763</t>
  </si>
  <si>
    <t>&amp;&amp;-2769</t>
  </si>
  <si>
    <t>&amp;&amp;-2808</t>
  </si>
  <si>
    <t>&amp;&amp;-2856</t>
  </si>
  <si>
    <t>&amp;&amp;-36</t>
  </si>
  <si>
    <t>&amp;&amp;-703</t>
  </si>
  <si>
    <t>&amp;&amp;-706</t>
  </si>
  <si>
    <t>&amp;&amp;-709</t>
  </si>
  <si>
    <t>&amp;&amp;-712</t>
  </si>
  <si>
    <t>&amp;&amp;-718</t>
  </si>
  <si>
    <t>&amp;&amp;-721</t>
  </si>
  <si>
    <t>&amp;&amp;-724</t>
  </si>
  <si>
    <t>&amp;&amp;-727</t>
  </si>
  <si>
    <t>&amp;&amp;-730</t>
  </si>
  <si>
    <t>&amp;&amp;-739</t>
  </si>
  <si>
    <t>&amp;&amp;-74</t>
  </si>
  <si>
    <t>&amp;&amp;-742</t>
  </si>
  <si>
    <t>&amp;&amp;-748</t>
  </si>
  <si>
    <t>&amp;&amp;-751</t>
  </si>
  <si>
    <t>&amp;&amp;-754</t>
  </si>
  <si>
    <t>&amp;&amp;-757</t>
  </si>
  <si>
    <t>&amp;&amp;-766</t>
  </si>
  <si>
    <t>&amp;&amp;-772</t>
  </si>
  <si>
    <t>&amp;&amp;-775</t>
  </si>
  <si>
    <t>&amp;&amp;-778</t>
  </si>
  <si>
    <t>&amp;&amp;-781</t>
  </si>
  <si>
    <t>&amp;&amp;-784</t>
  </si>
  <si>
    <t>&amp;&amp;-787</t>
  </si>
  <si>
    <t>&amp;&amp;-79</t>
  </si>
  <si>
    <t>&amp;&amp;-790</t>
  </si>
  <si>
    <t>&amp;&amp;-793</t>
  </si>
  <si>
    <t>&amp;&amp;-796</t>
  </si>
  <si>
    <t>&amp;&amp;-802</t>
  </si>
  <si>
    <t>&amp;&amp;-805</t>
  </si>
  <si>
    <t>&amp;&amp;-811</t>
  </si>
  <si>
    <t>&amp;&amp;-814</t>
  </si>
  <si>
    <t>&amp;&amp;-817</t>
  </si>
  <si>
    <t>&amp;&amp;-823</t>
  </si>
  <si>
    <t>&amp;&amp;-826</t>
  </si>
  <si>
    <t>&amp;&amp;-829</t>
  </si>
  <si>
    <t>&amp;&amp;-832</t>
  </si>
  <si>
    <t>&amp;&amp;-838</t>
  </si>
  <si>
    <t>&amp;&amp;-84</t>
  </si>
  <si>
    <t>&amp;&amp;-841</t>
  </si>
  <si>
    <t>&amp;&amp;-844</t>
  </si>
  <si>
    <t>&amp;&amp;-850</t>
  </si>
  <si>
    <t>&amp;&amp;-853</t>
  </si>
  <si>
    <t>&amp;&amp;-859</t>
  </si>
  <si>
    <t>Last</t>
  </si>
  <si>
    <t>Firstname</t>
  </si>
  <si>
    <t>Last_firstName</t>
  </si>
  <si>
    <t>Cox Bridget</t>
  </si>
  <si>
    <t>Henry Alice</t>
  </si>
  <si>
    <t>Oliver Bridget</t>
  </si>
  <si>
    <t>Isaacs Bridget</t>
  </si>
  <si>
    <t>Cox Grant</t>
  </si>
  <si>
    <t>Cox Alice</t>
  </si>
  <si>
    <t>Adams John</t>
  </si>
  <si>
    <t>Jones John</t>
  </si>
  <si>
    <t>Fisher John</t>
  </si>
  <si>
    <t>Henry Bridget</t>
  </si>
  <si>
    <t>Lucky Grant</t>
  </si>
  <si>
    <t>Grace Alice</t>
  </si>
  <si>
    <t>Isaacs Grant</t>
  </si>
  <si>
    <t>Neville Bridget</t>
  </si>
  <si>
    <t>Grace Bridget</t>
  </si>
  <si>
    <t>Evans Bridget</t>
  </si>
  <si>
    <t>Kelly John</t>
  </si>
  <si>
    <t>Bryant John</t>
  </si>
  <si>
    <t>Jones Grant</t>
  </si>
  <si>
    <t>Lucky Bridget</t>
  </si>
  <si>
    <t>Fisher Grant</t>
  </si>
  <si>
    <t>Davis Grant</t>
  </si>
  <si>
    <t>Isaacs John</t>
  </si>
  <si>
    <t>Fisher Bridget</t>
  </si>
  <si>
    <t>Evans Grant</t>
  </si>
  <si>
    <t>Isaacs Alice</t>
  </si>
  <si>
    <t>Peters Bridget</t>
  </si>
  <si>
    <t>Peters Grant</t>
  </si>
  <si>
    <t>Cox John</t>
  </si>
  <si>
    <t>Henry Grant</t>
  </si>
  <si>
    <t>Grace John</t>
  </si>
  <si>
    <t>Bryant Bridget</t>
  </si>
  <si>
    <t>Bryant Grant</t>
  </si>
  <si>
    <t>Munro Grant</t>
  </si>
  <si>
    <t>Adams Bridget</t>
  </si>
  <si>
    <t>Evans Alice</t>
  </si>
  <si>
    <t>Davis John</t>
  </si>
  <si>
    <t>Jones Bridget</t>
  </si>
  <si>
    <t>Kelly Grant</t>
  </si>
  <si>
    <t>Evans John</t>
  </si>
  <si>
    <t>Fisher Alice</t>
  </si>
  <si>
    <t>Grace Grant</t>
  </si>
  <si>
    <t>Munro Bridget</t>
  </si>
  <si>
    <t>Neville Grant</t>
  </si>
  <si>
    <t>Kelly Bridget</t>
  </si>
  <si>
    <t>Henry John</t>
  </si>
  <si>
    <t>Adams Grant</t>
  </si>
  <si>
    <t>Bryant Alice</t>
  </si>
  <si>
    <t>Davis Alice</t>
  </si>
  <si>
    <t>Jones Alice</t>
  </si>
  <si>
    <t>Adams Alice</t>
  </si>
  <si>
    <t>Davis Bridget</t>
  </si>
  <si>
    <t>Oliver Grant</t>
  </si>
  <si>
    <t>Surname_Firstname</t>
  </si>
  <si>
    <t># Orders</t>
  </si>
  <si>
    <t>CustNo.</t>
  </si>
  <si>
    <t>Row Labels</t>
  </si>
  <si>
    <t>(blank)</t>
  </si>
  <si>
    <t>Grand Total</t>
  </si>
  <si>
    <t>Column Labels</t>
  </si>
  <si>
    <t>Sum of # Orders</t>
  </si>
  <si>
    <t>Order Month</t>
  </si>
  <si>
    <t>April</t>
  </si>
  <si>
    <t>May</t>
  </si>
  <si>
    <t>No.days</t>
  </si>
  <si>
    <t>Average of No.days</t>
  </si>
  <si>
    <t>Count of Outlier 1</t>
  </si>
  <si>
    <t>Count of No.days</t>
  </si>
  <si>
    <t>Total Count of Outlier 1</t>
  </si>
  <si>
    <t>Total Count of No.days</t>
  </si>
  <si>
    <t>Outlier 2 (Based on the Month of the Order)</t>
  </si>
  <si>
    <t>Outlier 1 (Based on the City of the Customer)</t>
  </si>
  <si>
    <t>Sum of Outlier 2 (Based on the Month of the Order)</t>
  </si>
  <si>
    <t>Sum of Outlier 1 (Based on the City of the Customer)</t>
  </si>
  <si>
    <t>Means/SD</t>
  </si>
  <si>
    <t>Standard devs above and below the mean</t>
  </si>
  <si>
    <t>Aukland</t>
  </si>
  <si>
    <t>ChristChurch</t>
  </si>
  <si>
    <t>Palmerstone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</si>
</sst>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pivotButton="1"/>
    <xf numFmtId="14" fontId="0" fillId="0" borderId="0" xfId="0" applyNumberFormat="1"/>
    <xf numFmtId="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Contacts%20(2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 (2)"/>
    </sheetNames>
    <sheetDataSet>
      <sheetData sheetId="0" refreshError="1">
        <row r="2">
          <cell r="E2" t="str">
            <v>1733</v>
          </cell>
          <cell r="F2" t="str">
            <v>Bridget Cox</v>
          </cell>
          <cell r="G2" t="str">
            <v>Christchurch</v>
          </cell>
        </row>
        <row r="3">
          <cell r="E3" t="str">
            <v>1760</v>
          </cell>
          <cell r="F3" t="str">
            <v>Alice Henry</v>
          </cell>
          <cell r="G3" t="str">
            <v>Invercargill</v>
          </cell>
        </row>
        <row r="4">
          <cell r="E4" t="str">
            <v>1820</v>
          </cell>
          <cell r="F4" t="str">
            <v>Bridget Oliver</v>
          </cell>
          <cell r="G4" t="str">
            <v>Dunedin</v>
          </cell>
        </row>
        <row r="5">
          <cell r="E5" t="str">
            <v>1835</v>
          </cell>
          <cell r="F5" t="str">
            <v>Bridget Isaacs</v>
          </cell>
          <cell r="G5" t="str">
            <v>Christchurch</v>
          </cell>
        </row>
        <row r="6">
          <cell r="E6" t="str">
            <v>2715</v>
          </cell>
          <cell r="F6" t="str">
            <v>Grant Cox</v>
          </cell>
          <cell r="G6" t="str">
            <v>Wellington</v>
          </cell>
        </row>
        <row r="7">
          <cell r="E7" t="str">
            <v>2763</v>
          </cell>
          <cell r="F7" t="str">
            <v>Alice Cox</v>
          </cell>
          <cell r="G7" t="str">
            <v>Invercargill</v>
          </cell>
        </row>
        <row r="8">
          <cell r="E8" t="str">
            <v>2769</v>
          </cell>
          <cell r="F8" t="str">
            <v>John Adams</v>
          </cell>
          <cell r="G8" t="str">
            <v>Dunedin</v>
          </cell>
        </row>
        <row r="9">
          <cell r="E9" t="str">
            <v>2808</v>
          </cell>
          <cell r="F9" t="str">
            <v>John Jones</v>
          </cell>
          <cell r="G9" t="str">
            <v>Wellington</v>
          </cell>
        </row>
        <row r="10">
          <cell r="E10" t="str">
            <v>2856</v>
          </cell>
          <cell r="F10" t="str">
            <v>John Fisher</v>
          </cell>
          <cell r="G10" t="str">
            <v>Christchurch</v>
          </cell>
        </row>
        <row r="11">
          <cell r="E11" t="str">
            <v>36</v>
          </cell>
          <cell r="F11" t="str">
            <v>Bridget Henry</v>
          </cell>
          <cell r="G11" t="str">
            <v>Hamilton</v>
          </cell>
        </row>
        <row r="12">
          <cell r="E12" t="str">
            <v>703</v>
          </cell>
          <cell r="F12" t="str">
            <v>Grant Lucky</v>
          </cell>
          <cell r="G12" t="str">
            <v>Christchurch</v>
          </cell>
        </row>
        <row r="13">
          <cell r="E13" t="str">
            <v>706</v>
          </cell>
          <cell r="F13" t="str">
            <v>Alice Grace</v>
          </cell>
          <cell r="G13" t="str">
            <v>Christchurch</v>
          </cell>
        </row>
        <row r="14">
          <cell r="E14" t="str">
            <v>709</v>
          </cell>
          <cell r="F14" t="str">
            <v>Grant Isaacs</v>
          </cell>
          <cell r="G14" t="str">
            <v>Hamilton</v>
          </cell>
        </row>
        <row r="15">
          <cell r="E15" t="str">
            <v>712</v>
          </cell>
          <cell r="F15" t="str">
            <v>Bridget Neville</v>
          </cell>
          <cell r="G15" t="str">
            <v>Christchurch</v>
          </cell>
        </row>
        <row r="16">
          <cell r="E16" t="str">
            <v>718</v>
          </cell>
          <cell r="F16" t="str">
            <v>Bridget Grace</v>
          </cell>
          <cell r="G16" t="str">
            <v>Invercargill</v>
          </cell>
        </row>
        <row r="17">
          <cell r="E17" t="str">
            <v>721</v>
          </cell>
          <cell r="F17" t="str">
            <v>Bridget Evans</v>
          </cell>
          <cell r="G17" t="str">
            <v>Wellington</v>
          </cell>
        </row>
        <row r="18">
          <cell r="E18" t="str">
            <v>724</v>
          </cell>
          <cell r="F18" t="str">
            <v>John Kelly</v>
          </cell>
          <cell r="G18" t="str">
            <v>Invercargill</v>
          </cell>
        </row>
        <row r="19">
          <cell r="E19" t="str">
            <v>727</v>
          </cell>
          <cell r="F19" t="str">
            <v>John Bryant</v>
          </cell>
          <cell r="G19" t="str">
            <v>Dunedin</v>
          </cell>
        </row>
        <row r="20">
          <cell r="E20" t="str">
            <v>730</v>
          </cell>
          <cell r="F20" t="str">
            <v>Grant Jones</v>
          </cell>
          <cell r="G20" t="str">
            <v>Hamilton</v>
          </cell>
        </row>
        <row r="21">
          <cell r="E21" t="str">
            <v>739</v>
          </cell>
          <cell r="F21" t="str">
            <v>Bridget Lucky</v>
          </cell>
          <cell r="G21" t="str">
            <v>Invercargill</v>
          </cell>
        </row>
        <row r="22">
          <cell r="E22" t="str">
            <v>74</v>
          </cell>
          <cell r="F22" t="str">
            <v>Grant Fisher</v>
          </cell>
          <cell r="G22" t="str">
            <v>Hamilton</v>
          </cell>
        </row>
        <row r="23">
          <cell r="E23" t="str">
            <v>742</v>
          </cell>
          <cell r="F23" t="str">
            <v>Grant Davis</v>
          </cell>
          <cell r="G23" t="str">
            <v>Wellington</v>
          </cell>
        </row>
        <row r="24">
          <cell r="E24" t="str">
            <v>748</v>
          </cell>
          <cell r="F24" t="str">
            <v>John Isaacs</v>
          </cell>
          <cell r="G24" t="str">
            <v>Auckland</v>
          </cell>
        </row>
        <row r="25">
          <cell r="E25" t="str">
            <v>751</v>
          </cell>
          <cell r="F25" t="str">
            <v>Bridget Fisher</v>
          </cell>
          <cell r="G25" t="str">
            <v>Christchurch</v>
          </cell>
        </row>
        <row r="26">
          <cell r="E26" t="str">
            <v>754</v>
          </cell>
          <cell r="F26" t="str">
            <v>Grant Evans</v>
          </cell>
          <cell r="G26" t="str">
            <v>Dunedin</v>
          </cell>
        </row>
        <row r="27">
          <cell r="E27" t="str">
            <v>757</v>
          </cell>
          <cell r="F27" t="str">
            <v>Alice Isaacs</v>
          </cell>
          <cell r="G27" t="str">
            <v>Hamilton</v>
          </cell>
        </row>
        <row r="28">
          <cell r="E28" t="str">
            <v>766</v>
          </cell>
          <cell r="F28" t="str">
            <v>Bridget Peters</v>
          </cell>
          <cell r="G28" t="str">
            <v>Hamilton</v>
          </cell>
        </row>
        <row r="29">
          <cell r="E29" t="str">
            <v>772</v>
          </cell>
          <cell r="F29" t="str">
            <v>Grant Peters</v>
          </cell>
          <cell r="G29" t="str">
            <v>Christchurch</v>
          </cell>
        </row>
        <row r="30">
          <cell r="E30" t="str">
            <v>775</v>
          </cell>
          <cell r="F30" t="str">
            <v>John Cox</v>
          </cell>
          <cell r="G30" t="str">
            <v>Hamilton</v>
          </cell>
        </row>
        <row r="31">
          <cell r="E31" t="str">
            <v>778</v>
          </cell>
          <cell r="F31" t="str">
            <v>Grant Henry</v>
          </cell>
          <cell r="G31" t="str">
            <v>Hamilton</v>
          </cell>
        </row>
        <row r="32">
          <cell r="E32" t="str">
            <v>781</v>
          </cell>
          <cell r="F32" t="str">
            <v>John Grace</v>
          </cell>
          <cell r="G32" t="str">
            <v>Invercargill</v>
          </cell>
        </row>
        <row r="33">
          <cell r="E33" t="str">
            <v>784</v>
          </cell>
          <cell r="F33" t="str">
            <v>Bridget Bryant</v>
          </cell>
          <cell r="G33" t="str">
            <v>Palmerston North</v>
          </cell>
        </row>
        <row r="34">
          <cell r="E34" t="str">
            <v>787</v>
          </cell>
          <cell r="F34" t="str">
            <v>Grant Bryant</v>
          </cell>
          <cell r="G34" t="str">
            <v>Hamilton</v>
          </cell>
        </row>
        <row r="35">
          <cell r="E35" t="str">
            <v>79</v>
          </cell>
          <cell r="F35" t="str">
            <v>Grant Munro</v>
          </cell>
          <cell r="G35" t="str">
            <v>Wellington</v>
          </cell>
        </row>
        <row r="36">
          <cell r="E36" t="str">
            <v>790</v>
          </cell>
          <cell r="F36" t="str">
            <v>Bridget Adams</v>
          </cell>
          <cell r="G36" t="str">
            <v>Invercargill</v>
          </cell>
        </row>
        <row r="37">
          <cell r="E37" t="str">
            <v>793</v>
          </cell>
          <cell r="F37" t="str">
            <v>Alice Evans</v>
          </cell>
          <cell r="G37" t="str">
            <v>Invercargill</v>
          </cell>
        </row>
        <row r="38">
          <cell r="E38" t="str">
            <v>796</v>
          </cell>
          <cell r="F38" t="str">
            <v>John Davis</v>
          </cell>
          <cell r="G38" t="str">
            <v>Hamilton</v>
          </cell>
        </row>
        <row r="39">
          <cell r="E39" t="str">
            <v>802</v>
          </cell>
          <cell r="F39" t="str">
            <v>Bridget Jones</v>
          </cell>
          <cell r="G39" t="str">
            <v>Wellington</v>
          </cell>
        </row>
        <row r="40">
          <cell r="E40" t="str">
            <v>805</v>
          </cell>
          <cell r="F40" t="str">
            <v>Grant Kelly</v>
          </cell>
          <cell r="G40" t="str">
            <v>Hamilton</v>
          </cell>
        </row>
        <row r="41">
          <cell r="E41" t="str">
            <v>811</v>
          </cell>
          <cell r="F41" t="str">
            <v>John Evans</v>
          </cell>
          <cell r="G41" t="str">
            <v>Invercargill</v>
          </cell>
        </row>
        <row r="42">
          <cell r="E42" t="str">
            <v>814</v>
          </cell>
          <cell r="F42" t="str">
            <v>Alice Fisher</v>
          </cell>
          <cell r="G42" t="str">
            <v>Christchurch</v>
          </cell>
        </row>
        <row r="43">
          <cell r="E43" t="str">
            <v>817</v>
          </cell>
          <cell r="F43" t="str">
            <v>Grant Grace</v>
          </cell>
          <cell r="G43" t="str">
            <v>Christchurch</v>
          </cell>
        </row>
        <row r="44">
          <cell r="E44" t="str">
            <v>823</v>
          </cell>
          <cell r="F44" t="str">
            <v>Bridget Munro</v>
          </cell>
          <cell r="G44" t="str">
            <v>Christchurch</v>
          </cell>
        </row>
        <row r="45">
          <cell r="E45" t="str">
            <v>826</v>
          </cell>
          <cell r="F45" t="str">
            <v>Grant Neville</v>
          </cell>
          <cell r="G45" t="str">
            <v>Christchurch</v>
          </cell>
        </row>
        <row r="46">
          <cell r="E46" t="str">
            <v>829</v>
          </cell>
          <cell r="F46" t="str">
            <v>Bridget Kelly</v>
          </cell>
          <cell r="G46" t="str">
            <v>Wellington</v>
          </cell>
        </row>
        <row r="47">
          <cell r="E47" t="str">
            <v>832</v>
          </cell>
          <cell r="F47" t="str">
            <v>John Henry</v>
          </cell>
          <cell r="G47" t="str">
            <v>Wellington</v>
          </cell>
        </row>
        <row r="48">
          <cell r="E48" t="str">
            <v>838</v>
          </cell>
          <cell r="F48" t="str">
            <v>Grant Adams</v>
          </cell>
          <cell r="G48" t="str">
            <v>Palmerston North</v>
          </cell>
        </row>
        <row r="49">
          <cell r="E49" t="str">
            <v>84</v>
          </cell>
          <cell r="F49" t="str">
            <v>Alice Bryant</v>
          </cell>
          <cell r="G49" t="str">
            <v>Hamilton</v>
          </cell>
        </row>
        <row r="50">
          <cell r="E50" t="str">
            <v>841</v>
          </cell>
          <cell r="F50" t="str">
            <v>Alice Davis</v>
          </cell>
          <cell r="G50" t="str">
            <v>Dunedin</v>
          </cell>
        </row>
        <row r="51">
          <cell r="E51" t="str">
            <v>844</v>
          </cell>
          <cell r="F51" t="str">
            <v>Alice Jones</v>
          </cell>
          <cell r="G51" t="str">
            <v>Hamilton</v>
          </cell>
        </row>
        <row r="52">
          <cell r="E52" t="str">
            <v>850</v>
          </cell>
          <cell r="F52" t="str">
            <v>Alice Adams</v>
          </cell>
          <cell r="G52" t="str">
            <v>Dunedin</v>
          </cell>
        </row>
        <row r="53">
          <cell r="E53" t="str">
            <v>853</v>
          </cell>
          <cell r="F53" t="str">
            <v>Bridget Davis</v>
          </cell>
          <cell r="G53" t="str">
            <v>Dunedin</v>
          </cell>
        </row>
        <row r="54">
          <cell r="E54" t="str">
            <v>859</v>
          </cell>
          <cell r="F54" t="str">
            <v>Grant Oliver</v>
          </cell>
          <cell r="G54" t="str">
            <v>Auckland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hmed Yousef" refreshedDate="44306.110107638888" createdVersion="5" refreshedVersion="5" minRefreshableVersion="3" recordCount="53">
  <cacheSource type="worksheet">
    <worksheetSource ref="A1:E54" sheet="Part A"/>
  </cacheSource>
  <cacheFields count="5">
    <cacheField name="Last_firstName" numFmtId="0">
      <sharedItems count="53">
        <s v="Adams Alice"/>
        <s v="Adams Bridget"/>
        <s v="Adams Grant"/>
        <s v="Adams John"/>
        <s v="Bryant Alice"/>
        <s v="Bryant Bridget"/>
        <s v="Bryant Grant"/>
        <s v="Bryant John"/>
        <s v="Cox Alice"/>
        <s v="Cox Bridget"/>
        <s v="Cox Grant"/>
        <s v="Cox John"/>
        <s v="Davis Alice"/>
        <s v="Davis Bridget"/>
        <s v="Davis Grant"/>
        <s v="Davis John"/>
        <s v="Evans Alice"/>
        <s v="Evans Bridget"/>
        <s v="Evans Grant"/>
        <s v="Evans John"/>
        <s v="Fisher Alice"/>
        <s v="Fisher Bridget"/>
        <s v="Fisher Grant"/>
        <s v="Fisher John"/>
        <s v="Grace Alice"/>
        <s v="Grace Bridget"/>
        <s v="Grace Grant"/>
        <s v="Grace John"/>
        <s v="Henry Alice"/>
        <s v="Henry Bridget"/>
        <s v="Henry Grant"/>
        <s v="Henry John"/>
        <s v="Isaacs Alice"/>
        <s v="Isaacs Bridget"/>
        <s v="Isaacs Grant"/>
        <s v="Isaacs John"/>
        <s v="Jones Alice"/>
        <s v="Jones Bridget"/>
        <s v="Jones Grant"/>
        <s v="Jones John"/>
        <s v="Kelly Bridget"/>
        <s v="Kelly Grant"/>
        <s v="Kelly John"/>
        <s v="Lucky Bridget"/>
        <s v="Lucky Grant"/>
        <s v="Munro Bridget"/>
        <s v="Munro Grant"/>
        <s v="Neville Bridget"/>
        <s v="Neville Grant"/>
        <s v="Oliver Bridget"/>
        <s v="Oliver Grant"/>
        <s v="Peters Bridget"/>
        <s v="Peters Grant"/>
      </sharedItems>
    </cacheField>
    <cacheField name="POCity" numFmtId="0">
      <sharedItems/>
    </cacheField>
    <cacheField name="CustNo." numFmtId="0">
      <sharedItems containsSemiMixedTypes="0" containsString="0" containsNumber="1" containsInteger="1" minValue="36" maxValue="2856"/>
    </cacheField>
    <cacheField name="OrderDate" numFmtId="14">
      <sharedItems containsSemiMixedTypes="0" containsNonDate="0" containsDate="1" containsString="0" minDate="2020-04-01T00:00:00" maxDate="2020-05-19T00:00:00" count="24">
        <d v="2020-04-07T00:00:00"/>
        <d v="2020-04-27T00:00:00"/>
        <d v="2020-04-05T00:00:00"/>
        <d v="2020-04-03T00:00:00"/>
        <d v="2020-04-01T00:00:00"/>
        <d v="2020-04-08T00:00:00"/>
        <d v="2020-04-09T00:00:00"/>
        <d v="2020-04-22T00:00:00"/>
        <d v="2020-04-11T00:00:00"/>
        <d v="2020-04-29T00:00:00"/>
        <d v="2020-04-02T00:00:00"/>
        <d v="2020-04-04T00:00:00"/>
        <d v="2020-05-05T00:00:00"/>
        <d v="2020-04-12T00:00:00"/>
        <d v="2020-04-17T00:00:00"/>
        <d v="2020-04-20T00:00:00"/>
        <d v="2020-04-15T00:00:00"/>
        <d v="2020-04-14T00:00:00"/>
        <d v="2020-04-16T00:00:00"/>
        <d v="2020-04-23T00:00:00"/>
        <d v="2020-05-18T00:00:00"/>
        <d v="2020-04-13T00:00:00"/>
        <d v="2020-04-10T00:00:00"/>
        <d v="2020-04-18T00:00:00"/>
      </sharedItems>
    </cacheField>
    <cacheField name="# Orders" numFmtId="0">
      <sharedItems containsSemiMixedTypes="0" containsString="0" containsNumber="1" containsInteger="1" minValue="1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hmed Yousef" refreshedDate="44306.119412037035" createdVersion="5" refreshedVersion="5" minRefreshableVersion="3" recordCount="53">
  <cacheSource type="worksheet">
    <worksheetSource ref="A1:F54" sheet="Part A"/>
  </cacheSource>
  <cacheFields count="6">
    <cacheField name="Last_firstName" numFmtId="0">
      <sharedItems count="53">
        <s v="Adams Alice"/>
        <s v="Adams Bridget"/>
        <s v="Adams Grant"/>
        <s v="Adams John"/>
        <s v="Bryant Alice"/>
        <s v="Bryant Bridget"/>
        <s v="Bryant Grant"/>
        <s v="Bryant John"/>
        <s v="Cox Alice"/>
        <s v="Cox Bridget"/>
        <s v="Cox Grant"/>
        <s v="Cox John"/>
        <s v="Davis Alice"/>
        <s v="Davis Bridget"/>
        <s v="Davis Grant"/>
        <s v="Davis John"/>
        <s v="Evans Alice"/>
        <s v="Evans Bridget"/>
        <s v="Evans Grant"/>
        <s v="Evans John"/>
        <s v="Fisher Alice"/>
        <s v="Fisher Bridget"/>
        <s v="Fisher Grant"/>
        <s v="Fisher John"/>
        <s v="Grace Alice"/>
        <s v="Grace Bridget"/>
        <s v="Grace Grant"/>
        <s v="Grace John"/>
        <s v="Henry Alice"/>
        <s v="Henry Bridget"/>
        <s v="Henry Grant"/>
        <s v="Henry John"/>
        <s v="Isaacs Alice"/>
        <s v="Isaacs Bridget"/>
        <s v="Isaacs Grant"/>
        <s v="Isaacs John"/>
        <s v="Jones Alice"/>
        <s v="Jones Bridget"/>
        <s v="Jones Grant"/>
        <s v="Jones John"/>
        <s v="Kelly Bridget"/>
        <s v="Kelly Grant"/>
        <s v="Kelly John"/>
        <s v="Lucky Bridget"/>
        <s v="Lucky Grant"/>
        <s v="Munro Bridget"/>
        <s v="Munro Grant"/>
        <s v="Neville Bridget"/>
        <s v="Neville Grant"/>
        <s v="Oliver Bridget"/>
        <s v="Oliver Grant"/>
        <s v="Peters Bridget"/>
        <s v="Peters Grant"/>
      </sharedItems>
    </cacheField>
    <cacheField name="POCity" numFmtId="0">
      <sharedItems count="7">
        <s v="Dunedin"/>
        <s v="Invercargill"/>
        <s v="Palmerston North"/>
        <s v="Hamilton"/>
        <s v="Christchurch"/>
        <s v="Wellington"/>
        <s v="Auckland"/>
      </sharedItems>
    </cacheField>
    <cacheField name="CustNo." numFmtId="0">
      <sharedItems containsSemiMixedTypes="0" containsString="0" containsNumber="1" containsInteger="1" minValue="36" maxValue="2856"/>
    </cacheField>
    <cacheField name="OrderDate" numFmtId="165">
      <sharedItems containsSemiMixedTypes="0" containsNonDate="0" containsDate="1" containsString="0" minDate="2020-04-01T00:00:00" maxDate="2020-05-19T00:00:00" count="24">
        <d v="2020-04-07T00:00:00"/>
        <d v="2020-04-27T00:00:00"/>
        <d v="2020-04-05T00:00:00"/>
        <d v="2020-04-03T00:00:00"/>
        <d v="2020-04-01T00:00:00"/>
        <d v="2020-04-08T00:00:00"/>
        <d v="2020-04-09T00:00:00"/>
        <d v="2020-04-22T00:00:00"/>
        <d v="2020-04-11T00:00:00"/>
        <d v="2020-04-29T00:00:00"/>
        <d v="2020-04-02T00:00:00"/>
        <d v="2020-04-04T00:00:00"/>
        <d v="2020-05-05T00:00:00"/>
        <d v="2020-04-12T00:00:00"/>
        <d v="2020-04-17T00:00:00"/>
        <d v="2020-04-20T00:00:00"/>
        <d v="2020-04-15T00:00:00"/>
        <d v="2020-04-14T00:00:00"/>
        <d v="2020-04-16T00:00:00"/>
        <d v="2020-04-23T00:00:00"/>
        <d v="2020-05-18T00:00:00"/>
        <d v="2020-04-13T00:00:00"/>
        <d v="2020-04-10T00:00:00"/>
        <d v="2020-04-18T00:00:00"/>
      </sharedItems>
    </cacheField>
    <cacheField name="# Orders" numFmtId="0">
      <sharedItems containsSemiMixedTypes="0" containsString="0" containsNumber="1" containsInteger="1" minValue="10" maxValue="100"/>
    </cacheField>
    <cacheField name="Order Month" numFmtId="0">
      <sharedItems count="2">
        <s v="April"/>
        <s v="Ma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hmed Yousef" refreshedDate="44306.124357986111" createdVersion="5" refreshedVersion="5" minRefreshableVersion="3" recordCount="53">
  <cacheSource type="worksheet">
    <worksheetSource ref="A1:G54" sheet="Part A"/>
  </cacheSource>
  <cacheFields count="7">
    <cacheField name="Last_firstName" numFmtId="0">
      <sharedItems count="53">
        <s v="Adams Alice"/>
        <s v="Adams Bridget"/>
        <s v="Adams Grant"/>
        <s v="Adams John"/>
        <s v="Bryant Alice"/>
        <s v="Bryant Bridget"/>
        <s v="Bryant Grant"/>
        <s v="Bryant John"/>
        <s v="Cox Alice"/>
        <s v="Cox Bridget"/>
        <s v="Cox Grant"/>
        <s v="Cox John"/>
        <s v="Davis Alice"/>
        <s v="Davis Bridget"/>
        <s v="Davis Grant"/>
        <s v="Davis John"/>
        <s v="Evans Alice"/>
        <s v="Evans Bridget"/>
        <s v="Evans Grant"/>
        <s v="Evans John"/>
        <s v="Fisher Alice"/>
        <s v="Fisher Bridget"/>
        <s v="Fisher Grant"/>
        <s v="Fisher John"/>
        <s v="Grace Alice"/>
        <s v="Grace Bridget"/>
        <s v="Grace Grant"/>
        <s v="Grace John"/>
        <s v="Henry Alice"/>
        <s v="Henry Bridget"/>
        <s v="Henry Grant"/>
        <s v="Henry John"/>
        <s v="Isaacs Alice"/>
        <s v="Isaacs Bridget"/>
        <s v="Isaacs Grant"/>
        <s v="Isaacs John"/>
        <s v="Jones Alice"/>
        <s v="Jones Bridget"/>
        <s v="Jones Grant"/>
        <s v="Jones John"/>
        <s v="Kelly Bridget"/>
        <s v="Kelly Grant"/>
        <s v="Kelly John"/>
        <s v="Lucky Bridget"/>
        <s v="Lucky Grant"/>
        <s v="Munro Bridget"/>
        <s v="Munro Grant"/>
        <s v="Neville Bridget"/>
        <s v="Neville Grant"/>
        <s v="Oliver Bridget"/>
        <s v="Oliver Grant"/>
        <s v="Peters Bridget"/>
        <s v="Peters Grant"/>
      </sharedItems>
    </cacheField>
    <cacheField name="POCity" numFmtId="0">
      <sharedItems count="7">
        <s v="Dunedin"/>
        <s v="Invercargill"/>
        <s v="Palmerston North"/>
        <s v="Hamilton"/>
        <s v="Christchurch"/>
        <s v="Wellington"/>
        <s v="Auckland"/>
      </sharedItems>
    </cacheField>
    <cacheField name="CustNo." numFmtId="0">
      <sharedItems containsSemiMixedTypes="0" containsString="0" containsNumber="1" containsInteger="1" minValue="36" maxValue="2856"/>
    </cacheField>
    <cacheField name="OrderDate" numFmtId="165">
      <sharedItems containsSemiMixedTypes="0" containsNonDate="0" containsDate="1" containsString="0" minDate="2020-04-01T00:00:00" maxDate="2020-05-19T00:00:00"/>
    </cacheField>
    <cacheField name="# Orders" numFmtId="0">
      <sharedItems containsSemiMixedTypes="0" containsString="0" containsNumber="1" containsInteger="1" minValue="10" maxValue="100"/>
    </cacheField>
    <cacheField name="Order Month" numFmtId="0">
      <sharedItems count="2">
        <s v="April"/>
        <s v="May"/>
      </sharedItems>
    </cacheField>
    <cacheField name="No.days" numFmtId="0">
      <sharedItems containsSemiMixedTypes="0" containsString="0" containsNumber="1" containsInteger="1" minValue="3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hmed Yousef" refreshedDate="44306.173618055553" createdVersion="5" refreshedVersion="5" minRefreshableVersion="3" recordCount="57">
  <cacheSource type="worksheet">
    <worksheetSource ref="A1:H1048576" sheet="Part A"/>
  </cacheSource>
  <cacheFields count="8">
    <cacheField name="Last_firstName" numFmtId="0">
      <sharedItems containsBlank="1" count="54">
        <s v="Adams Alice"/>
        <s v="Adams Bridget"/>
        <s v="Adams Grant"/>
        <s v="Adams John"/>
        <s v="Bryant Alice"/>
        <s v="Bryant Bridget"/>
        <s v="Bryant Grant"/>
        <s v="Bryant John"/>
        <s v="Cox Alice"/>
        <s v="Cox Bridget"/>
        <s v="Cox Grant"/>
        <s v="Cox John"/>
        <s v="Davis Alice"/>
        <s v="Davis Bridget"/>
        <s v="Davis Grant"/>
        <s v="Davis John"/>
        <s v="Evans Alice"/>
        <s v="Evans Bridget"/>
        <s v="Evans Grant"/>
        <s v="Evans John"/>
        <s v="Fisher Alice"/>
        <s v="Fisher Bridget"/>
        <s v="Fisher Grant"/>
        <s v="Fisher John"/>
        <s v="Grace Alice"/>
        <s v="Grace Bridget"/>
        <s v="Grace Grant"/>
        <s v="Grace John"/>
        <s v="Henry Alice"/>
        <s v="Henry Bridget"/>
        <s v="Henry Grant"/>
        <s v="Henry John"/>
        <s v="Isaacs Alice"/>
        <s v="Isaacs Bridget"/>
        <s v="Isaacs Grant"/>
        <s v="Isaacs John"/>
        <s v="Jones Alice"/>
        <s v="Jones Bridget"/>
        <s v="Jones Grant"/>
        <s v="Jones John"/>
        <s v="Kelly Bridget"/>
        <s v="Kelly Grant"/>
        <s v="Kelly John"/>
        <s v="Lucky Bridget"/>
        <s v="Lucky Grant"/>
        <s v="Munro Bridget"/>
        <s v="Munro Grant"/>
        <s v="Neville Bridget"/>
        <s v="Neville Grant"/>
        <s v="Oliver Bridget"/>
        <s v="Oliver Grant"/>
        <s v="Peters Bridget"/>
        <s v="Peters Grant"/>
        <m/>
      </sharedItems>
    </cacheField>
    <cacheField name="POCity" numFmtId="0">
      <sharedItems containsBlank="1" count="8">
        <s v="Dunedin"/>
        <s v="Invercargill"/>
        <s v="Palmerston North"/>
        <s v="Hamilton"/>
        <s v="Christchurch"/>
        <s v="Wellington"/>
        <s v="Auckland"/>
        <m/>
      </sharedItems>
    </cacheField>
    <cacheField name="CustNo." numFmtId="0">
      <sharedItems containsString="0" containsBlank="1" containsNumber="1" containsInteger="1" minValue="36" maxValue="2856"/>
    </cacheField>
    <cacheField name="OrderDate" numFmtId="0">
      <sharedItems containsNonDate="0" containsDate="1" containsString="0" containsBlank="1" minDate="2020-04-01T00:00:00" maxDate="2020-05-19T00:00:00"/>
    </cacheField>
    <cacheField name="# Orders" numFmtId="0">
      <sharedItems containsString="0" containsBlank="1" containsNumber="1" containsInteger="1" minValue="10" maxValue="100"/>
    </cacheField>
    <cacheField name="Order Month" numFmtId="0">
      <sharedItems containsBlank="1" count="3">
        <s v="April"/>
        <s v="May"/>
        <m/>
      </sharedItems>
    </cacheField>
    <cacheField name="No.days" numFmtId="0">
      <sharedItems containsString="0" containsBlank="1" containsNumber="1" containsInteger="1" minValue="3" maxValue="12" count="10">
        <n v="7"/>
        <n v="6"/>
        <n v="9"/>
        <n v="10"/>
        <n v="12"/>
        <n v="4"/>
        <n v="8"/>
        <n v="5"/>
        <n v="3"/>
        <m/>
      </sharedItems>
    </cacheField>
    <cacheField name="Outlier 1" numFmtId="0">
      <sharedItems containsString="0" containsBlank="1" containsNumber="1" containsInteger="1" minValue="12" maxValue="12" count="2">
        <m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hmed Yousef" refreshedDate="44306.188199884258" createdVersion="5" refreshedVersion="5" minRefreshableVersion="3" recordCount="57">
  <cacheSource type="worksheet">
    <worksheetSource ref="A1:I1048576" sheet="Part A"/>
  </cacheSource>
  <cacheFields count="9">
    <cacheField name="Last_firstName" numFmtId="0">
      <sharedItems containsBlank="1" count="54">
        <s v="Adams Alice"/>
        <s v="Adams Bridget"/>
        <s v="Adams Grant"/>
        <s v="Adams John"/>
        <s v="Bryant Alice"/>
        <s v="Bryant Bridget"/>
        <s v="Bryant Grant"/>
        <s v="Bryant John"/>
        <s v="Cox Alice"/>
        <s v="Cox Bridget"/>
        <s v="Cox Grant"/>
        <s v="Cox John"/>
        <s v="Davis Alice"/>
        <s v="Davis Bridget"/>
        <s v="Davis Grant"/>
        <s v="Davis John"/>
        <s v="Evans Alice"/>
        <s v="Evans Bridget"/>
        <s v="Evans Grant"/>
        <s v="Evans John"/>
        <s v="Fisher Alice"/>
        <s v="Fisher Bridget"/>
        <s v="Fisher Grant"/>
        <s v="Fisher John"/>
        <s v="Grace Alice"/>
        <s v="Grace Bridget"/>
        <s v="Grace Grant"/>
        <s v="Grace John"/>
        <s v="Henry Alice"/>
        <s v="Henry Bridget"/>
        <s v="Henry Grant"/>
        <s v="Henry John"/>
        <s v="Isaacs Alice"/>
        <s v="Isaacs Bridget"/>
        <s v="Isaacs Grant"/>
        <s v="Isaacs John"/>
        <s v="Jones Alice"/>
        <s v="Jones Bridget"/>
        <s v="Jones Grant"/>
        <s v="Jones John"/>
        <s v="Kelly Bridget"/>
        <s v="Kelly Grant"/>
        <s v="Kelly John"/>
        <s v="Lucky Bridget"/>
        <s v="Lucky Grant"/>
        <s v="Munro Bridget"/>
        <s v="Munro Grant"/>
        <s v="Neville Bridget"/>
        <s v="Neville Grant"/>
        <s v="Oliver Bridget"/>
        <s v="Oliver Grant"/>
        <s v="Peters Bridget"/>
        <s v="Peters Grant"/>
        <m/>
      </sharedItems>
    </cacheField>
    <cacheField name="POCity" numFmtId="0">
      <sharedItems containsBlank="1" count="8">
        <s v="Dunedin"/>
        <s v="Invercargill"/>
        <s v="Palmerston North"/>
        <s v="Hamilton"/>
        <s v="Christchurch"/>
        <s v="Wellington"/>
        <s v="Auckland"/>
        <m/>
      </sharedItems>
    </cacheField>
    <cacheField name="CustNo." numFmtId="0">
      <sharedItems containsString="0" containsBlank="1" containsNumber="1" containsInteger="1" minValue="36" maxValue="2856"/>
    </cacheField>
    <cacheField name="OrderDate" numFmtId="0">
      <sharedItems containsNonDate="0" containsDate="1" containsString="0" containsBlank="1" minDate="2020-04-01T00:00:00" maxDate="2020-05-19T00:00:00"/>
    </cacheField>
    <cacheField name="# Orders" numFmtId="0">
      <sharedItems containsString="0" containsBlank="1" containsNumber="1" containsInteger="1" minValue="10" maxValue="100"/>
    </cacheField>
    <cacheField name="Order Month" numFmtId="0">
      <sharedItems containsBlank="1" count="3">
        <s v="April"/>
        <s v="May"/>
        <m/>
      </sharedItems>
    </cacheField>
    <cacheField name="No.days" numFmtId="0">
      <sharedItems containsString="0" containsBlank="1" containsNumber="1" containsInteger="1" minValue="3" maxValue="12"/>
    </cacheField>
    <cacheField name="Outlier 1 (Based on the City of the Customer)" numFmtId="0">
      <sharedItems containsString="0" containsBlank="1" containsNumber="1" containsInteger="1" minValue="12" maxValue="12" count="2">
        <m/>
        <n v="12"/>
      </sharedItems>
    </cacheField>
    <cacheField name="Outlier 2 (Based on the Month of the Order)" numFmtId="0">
      <sharedItems containsString="0" containsBlank="1" containsNumber="1" containsInteger="1" minValue="12" maxValue="12" count="2">
        <m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x v="0"/>
    <s v="Dunedin"/>
    <n v="850"/>
    <x v="0"/>
    <n v="100"/>
  </r>
  <r>
    <x v="1"/>
    <s v="Invercargill"/>
    <n v="790"/>
    <x v="1"/>
    <n v="25"/>
  </r>
  <r>
    <x v="2"/>
    <s v="Palmerston North"/>
    <n v="838"/>
    <x v="2"/>
    <n v="10"/>
  </r>
  <r>
    <x v="3"/>
    <s v="Dunedin"/>
    <n v="2769"/>
    <x v="3"/>
    <n v="10"/>
  </r>
  <r>
    <x v="4"/>
    <s v="Hamilton"/>
    <n v="84"/>
    <x v="4"/>
    <n v="20"/>
  </r>
  <r>
    <x v="5"/>
    <s v="Palmerston North"/>
    <n v="784"/>
    <x v="3"/>
    <n v="20"/>
  </r>
  <r>
    <x v="6"/>
    <s v="Hamilton"/>
    <n v="787"/>
    <x v="5"/>
    <n v="20"/>
  </r>
  <r>
    <x v="7"/>
    <s v="Dunedin"/>
    <n v="727"/>
    <x v="0"/>
    <n v="25"/>
  </r>
  <r>
    <x v="8"/>
    <s v="Invercargill"/>
    <n v="2763"/>
    <x v="6"/>
    <n v="50"/>
  </r>
  <r>
    <x v="9"/>
    <s v="Christchurch"/>
    <n v="1733"/>
    <x v="4"/>
    <n v="50"/>
  </r>
  <r>
    <x v="10"/>
    <s v="Wellington"/>
    <n v="2715"/>
    <x v="7"/>
    <n v="10"/>
  </r>
  <r>
    <x v="11"/>
    <s v="Hamilton"/>
    <n v="775"/>
    <x v="4"/>
    <n v="20"/>
  </r>
  <r>
    <x v="12"/>
    <s v="Dunedin"/>
    <n v="841"/>
    <x v="8"/>
    <n v="25"/>
  </r>
  <r>
    <x v="13"/>
    <s v="Dunedin"/>
    <n v="853"/>
    <x v="9"/>
    <n v="100"/>
  </r>
  <r>
    <x v="14"/>
    <s v="Wellington"/>
    <n v="742"/>
    <x v="10"/>
    <n v="25"/>
  </r>
  <r>
    <x v="15"/>
    <s v="Hamilton"/>
    <n v="796"/>
    <x v="11"/>
    <n v="100"/>
  </r>
  <r>
    <x v="16"/>
    <s v="Invercargill"/>
    <n v="793"/>
    <x v="12"/>
    <n v="25"/>
  </r>
  <r>
    <x v="17"/>
    <s v="Wellington"/>
    <n v="721"/>
    <x v="2"/>
    <n v="25"/>
  </r>
  <r>
    <x v="18"/>
    <s v="Dunedin"/>
    <n v="754"/>
    <x v="13"/>
    <n v="100"/>
  </r>
  <r>
    <x v="19"/>
    <s v="Invercargill"/>
    <n v="811"/>
    <x v="5"/>
    <n v="50"/>
  </r>
  <r>
    <x v="20"/>
    <s v="Christchurch"/>
    <n v="814"/>
    <x v="9"/>
    <n v="10"/>
  </r>
  <r>
    <x v="21"/>
    <s v="Christchurch"/>
    <n v="751"/>
    <x v="14"/>
    <n v="100"/>
  </r>
  <r>
    <x v="22"/>
    <s v="Hamilton"/>
    <n v="74"/>
    <x v="15"/>
    <n v="100"/>
  </r>
  <r>
    <x v="23"/>
    <s v="Christchurch"/>
    <n v="2856"/>
    <x v="14"/>
    <n v="100"/>
  </r>
  <r>
    <x v="24"/>
    <s v="Christchurch"/>
    <n v="706"/>
    <x v="16"/>
    <n v="10"/>
  </r>
  <r>
    <x v="25"/>
    <s v="Invercargill"/>
    <n v="718"/>
    <x v="4"/>
    <n v="50"/>
  </r>
  <r>
    <x v="26"/>
    <s v="Christchurch"/>
    <n v="817"/>
    <x v="6"/>
    <n v="50"/>
  </r>
  <r>
    <x v="27"/>
    <s v="Invercargill"/>
    <n v="781"/>
    <x v="17"/>
    <n v="20"/>
  </r>
  <r>
    <x v="28"/>
    <s v="Invercargill"/>
    <n v="1760"/>
    <x v="0"/>
    <n v="20"/>
  </r>
  <r>
    <x v="29"/>
    <s v="Hamilton"/>
    <n v="36"/>
    <x v="16"/>
    <n v="25"/>
  </r>
  <r>
    <x v="30"/>
    <s v="Hamilton"/>
    <n v="778"/>
    <x v="18"/>
    <n v="20"/>
  </r>
  <r>
    <x v="31"/>
    <s v="Wellington"/>
    <n v="832"/>
    <x v="11"/>
    <n v="100"/>
  </r>
  <r>
    <x v="32"/>
    <s v="Hamilton"/>
    <n v="757"/>
    <x v="19"/>
    <n v="25"/>
  </r>
  <r>
    <x v="33"/>
    <s v="Christchurch"/>
    <n v="1835"/>
    <x v="10"/>
    <n v="100"/>
  </r>
  <r>
    <x v="34"/>
    <s v="Hamilton"/>
    <n v="709"/>
    <x v="19"/>
    <n v="50"/>
  </r>
  <r>
    <x v="35"/>
    <s v="Auckland"/>
    <n v="748"/>
    <x v="11"/>
    <n v="25"/>
  </r>
  <r>
    <x v="36"/>
    <s v="Hamilton"/>
    <n v="844"/>
    <x v="20"/>
    <n v="100"/>
  </r>
  <r>
    <x v="37"/>
    <s v="Wellington"/>
    <n v="802"/>
    <x v="0"/>
    <n v="10"/>
  </r>
  <r>
    <x v="38"/>
    <s v="Hamilton"/>
    <n v="730"/>
    <x v="4"/>
    <n v="50"/>
  </r>
  <r>
    <x v="39"/>
    <s v="Wellington"/>
    <n v="2808"/>
    <x v="21"/>
    <n v="50"/>
  </r>
  <r>
    <x v="40"/>
    <s v="Wellington"/>
    <n v="829"/>
    <x v="3"/>
    <n v="100"/>
  </r>
  <r>
    <x v="41"/>
    <s v="Hamilton"/>
    <n v="805"/>
    <x v="17"/>
    <n v="25"/>
  </r>
  <r>
    <x v="42"/>
    <s v="Invercargill"/>
    <n v="724"/>
    <x v="4"/>
    <n v="10"/>
  </r>
  <r>
    <x v="43"/>
    <s v="Invercargill"/>
    <n v="739"/>
    <x v="3"/>
    <n v="25"/>
  </r>
  <r>
    <x v="44"/>
    <s v="Christchurch"/>
    <n v="703"/>
    <x v="22"/>
    <n v="100"/>
  </r>
  <r>
    <x v="45"/>
    <s v="Christchurch"/>
    <n v="823"/>
    <x v="23"/>
    <n v="25"/>
  </r>
  <r>
    <x v="46"/>
    <s v="Wellington"/>
    <n v="79"/>
    <x v="15"/>
    <n v="10"/>
  </r>
  <r>
    <x v="47"/>
    <s v="Christchurch"/>
    <n v="712"/>
    <x v="16"/>
    <n v="10"/>
  </r>
  <r>
    <x v="48"/>
    <s v="Christchurch"/>
    <n v="826"/>
    <x v="10"/>
    <n v="100"/>
  </r>
  <r>
    <x v="49"/>
    <s v="Dunedin"/>
    <n v="1820"/>
    <x v="14"/>
    <n v="10"/>
  </r>
  <r>
    <x v="50"/>
    <s v="Auckland"/>
    <n v="859"/>
    <x v="10"/>
    <n v="100"/>
  </r>
  <r>
    <x v="51"/>
    <s v="Hamilton"/>
    <n v="766"/>
    <x v="9"/>
    <n v="10"/>
  </r>
  <r>
    <x v="52"/>
    <s v="Christchurch"/>
    <n v="772"/>
    <x v="5"/>
    <n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3">
  <r>
    <x v="0"/>
    <x v="0"/>
    <n v="850"/>
    <x v="0"/>
    <n v="100"/>
    <x v="0"/>
  </r>
  <r>
    <x v="1"/>
    <x v="1"/>
    <n v="790"/>
    <x v="1"/>
    <n v="25"/>
    <x v="0"/>
  </r>
  <r>
    <x v="2"/>
    <x v="2"/>
    <n v="838"/>
    <x v="2"/>
    <n v="10"/>
    <x v="0"/>
  </r>
  <r>
    <x v="3"/>
    <x v="0"/>
    <n v="2769"/>
    <x v="3"/>
    <n v="10"/>
    <x v="0"/>
  </r>
  <r>
    <x v="4"/>
    <x v="3"/>
    <n v="84"/>
    <x v="4"/>
    <n v="20"/>
    <x v="0"/>
  </r>
  <r>
    <x v="5"/>
    <x v="2"/>
    <n v="784"/>
    <x v="3"/>
    <n v="20"/>
    <x v="0"/>
  </r>
  <r>
    <x v="6"/>
    <x v="3"/>
    <n v="787"/>
    <x v="5"/>
    <n v="20"/>
    <x v="0"/>
  </r>
  <r>
    <x v="7"/>
    <x v="0"/>
    <n v="727"/>
    <x v="0"/>
    <n v="25"/>
    <x v="0"/>
  </r>
  <r>
    <x v="8"/>
    <x v="1"/>
    <n v="2763"/>
    <x v="6"/>
    <n v="50"/>
    <x v="0"/>
  </r>
  <r>
    <x v="9"/>
    <x v="4"/>
    <n v="1733"/>
    <x v="4"/>
    <n v="50"/>
    <x v="0"/>
  </r>
  <r>
    <x v="10"/>
    <x v="5"/>
    <n v="2715"/>
    <x v="7"/>
    <n v="10"/>
    <x v="0"/>
  </r>
  <r>
    <x v="11"/>
    <x v="3"/>
    <n v="775"/>
    <x v="4"/>
    <n v="20"/>
    <x v="0"/>
  </r>
  <r>
    <x v="12"/>
    <x v="0"/>
    <n v="841"/>
    <x v="8"/>
    <n v="25"/>
    <x v="0"/>
  </r>
  <r>
    <x v="13"/>
    <x v="0"/>
    <n v="853"/>
    <x v="9"/>
    <n v="100"/>
    <x v="0"/>
  </r>
  <r>
    <x v="14"/>
    <x v="5"/>
    <n v="742"/>
    <x v="10"/>
    <n v="25"/>
    <x v="0"/>
  </r>
  <r>
    <x v="15"/>
    <x v="3"/>
    <n v="796"/>
    <x v="11"/>
    <n v="100"/>
    <x v="0"/>
  </r>
  <r>
    <x v="16"/>
    <x v="1"/>
    <n v="793"/>
    <x v="12"/>
    <n v="25"/>
    <x v="1"/>
  </r>
  <r>
    <x v="17"/>
    <x v="5"/>
    <n v="721"/>
    <x v="2"/>
    <n v="25"/>
    <x v="0"/>
  </r>
  <r>
    <x v="18"/>
    <x v="0"/>
    <n v="754"/>
    <x v="13"/>
    <n v="100"/>
    <x v="0"/>
  </r>
  <r>
    <x v="19"/>
    <x v="1"/>
    <n v="811"/>
    <x v="5"/>
    <n v="50"/>
    <x v="0"/>
  </r>
  <r>
    <x v="20"/>
    <x v="4"/>
    <n v="814"/>
    <x v="9"/>
    <n v="10"/>
    <x v="0"/>
  </r>
  <r>
    <x v="21"/>
    <x v="4"/>
    <n v="751"/>
    <x v="14"/>
    <n v="100"/>
    <x v="0"/>
  </r>
  <r>
    <x v="22"/>
    <x v="3"/>
    <n v="74"/>
    <x v="15"/>
    <n v="100"/>
    <x v="0"/>
  </r>
  <r>
    <x v="23"/>
    <x v="4"/>
    <n v="2856"/>
    <x v="14"/>
    <n v="100"/>
    <x v="0"/>
  </r>
  <r>
    <x v="24"/>
    <x v="4"/>
    <n v="706"/>
    <x v="16"/>
    <n v="10"/>
    <x v="0"/>
  </r>
  <r>
    <x v="25"/>
    <x v="1"/>
    <n v="718"/>
    <x v="4"/>
    <n v="50"/>
    <x v="0"/>
  </r>
  <r>
    <x v="26"/>
    <x v="4"/>
    <n v="817"/>
    <x v="6"/>
    <n v="50"/>
    <x v="0"/>
  </r>
  <r>
    <x v="27"/>
    <x v="1"/>
    <n v="781"/>
    <x v="17"/>
    <n v="20"/>
    <x v="0"/>
  </r>
  <r>
    <x v="28"/>
    <x v="1"/>
    <n v="1760"/>
    <x v="0"/>
    <n v="20"/>
    <x v="0"/>
  </r>
  <r>
    <x v="29"/>
    <x v="3"/>
    <n v="36"/>
    <x v="16"/>
    <n v="25"/>
    <x v="0"/>
  </r>
  <r>
    <x v="30"/>
    <x v="3"/>
    <n v="778"/>
    <x v="18"/>
    <n v="20"/>
    <x v="0"/>
  </r>
  <r>
    <x v="31"/>
    <x v="5"/>
    <n v="832"/>
    <x v="11"/>
    <n v="100"/>
    <x v="0"/>
  </r>
  <r>
    <x v="32"/>
    <x v="3"/>
    <n v="757"/>
    <x v="19"/>
    <n v="25"/>
    <x v="0"/>
  </r>
  <r>
    <x v="33"/>
    <x v="4"/>
    <n v="1835"/>
    <x v="10"/>
    <n v="100"/>
    <x v="0"/>
  </r>
  <r>
    <x v="34"/>
    <x v="3"/>
    <n v="709"/>
    <x v="19"/>
    <n v="50"/>
    <x v="0"/>
  </r>
  <r>
    <x v="35"/>
    <x v="6"/>
    <n v="748"/>
    <x v="11"/>
    <n v="25"/>
    <x v="0"/>
  </r>
  <r>
    <x v="36"/>
    <x v="3"/>
    <n v="844"/>
    <x v="20"/>
    <n v="100"/>
    <x v="1"/>
  </r>
  <r>
    <x v="37"/>
    <x v="5"/>
    <n v="802"/>
    <x v="0"/>
    <n v="10"/>
    <x v="0"/>
  </r>
  <r>
    <x v="38"/>
    <x v="3"/>
    <n v="730"/>
    <x v="4"/>
    <n v="50"/>
    <x v="0"/>
  </r>
  <r>
    <x v="39"/>
    <x v="5"/>
    <n v="2808"/>
    <x v="21"/>
    <n v="50"/>
    <x v="0"/>
  </r>
  <r>
    <x v="40"/>
    <x v="5"/>
    <n v="829"/>
    <x v="3"/>
    <n v="100"/>
    <x v="0"/>
  </r>
  <r>
    <x v="41"/>
    <x v="3"/>
    <n v="805"/>
    <x v="17"/>
    <n v="25"/>
    <x v="0"/>
  </r>
  <r>
    <x v="42"/>
    <x v="1"/>
    <n v="724"/>
    <x v="4"/>
    <n v="10"/>
    <x v="0"/>
  </r>
  <r>
    <x v="43"/>
    <x v="1"/>
    <n v="739"/>
    <x v="3"/>
    <n v="25"/>
    <x v="0"/>
  </r>
  <r>
    <x v="44"/>
    <x v="4"/>
    <n v="703"/>
    <x v="22"/>
    <n v="100"/>
    <x v="0"/>
  </r>
  <r>
    <x v="45"/>
    <x v="4"/>
    <n v="823"/>
    <x v="23"/>
    <n v="25"/>
    <x v="0"/>
  </r>
  <r>
    <x v="46"/>
    <x v="5"/>
    <n v="79"/>
    <x v="15"/>
    <n v="10"/>
    <x v="0"/>
  </r>
  <r>
    <x v="47"/>
    <x v="4"/>
    <n v="712"/>
    <x v="16"/>
    <n v="10"/>
    <x v="0"/>
  </r>
  <r>
    <x v="48"/>
    <x v="4"/>
    <n v="826"/>
    <x v="10"/>
    <n v="100"/>
    <x v="0"/>
  </r>
  <r>
    <x v="49"/>
    <x v="0"/>
    <n v="1820"/>
    <x v="14"/>
    <n v="10"/>
    <x v="0"/>
  </r>
  <r>
    <x v="50"/>
    <x v="6"/>
    <n v="859"/>
    <x v="10"/>
    <n v="100"/>
    <x v="0"/>
  </r>
  <r>
    <x v="51"/>
    <x v="3"/>
    <n v="766"/>
    <x v="9"/>
    <n v="10"/>
    <x v="0"/>
  </r>
  <r>
    <x v="52"/>
    <x v="4"/>
    <n v="772"/>
    <x v="5"/>
    <n v="1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3">
  <r>
    <x v="0"/>
    <x v="0"/>
    <n v="850"/>
    <d v="2020-04-07T00:00:00"/>
    <n v="100"/>
    <x v="0"/>
    <n v="7"/>
  </r>
  <r>
    <x v="1"/>
    <x v="1"/>
    <n v="790"/>
    <d v="2020-04-27T00:00:00"/>
    <n v="25"/>
    <x v="0"/>
    <n v="6"/>
  </r>
  <r>
    <x v="2"/>
    <x v="2"/>
    <n v="838"/>
    <d v="2020-04-05T00:00:00"/>
    <n v="10"/>
    <x v="0"/>
    <n v="9"/>
  </r>
  <r>
    <x v="3"/>
    <x v="0"/>
    <n v="2769"/>
    <d v="2020-04-03T00:00:00"/>
    <n v="10"/>
    <x v="0"/>
    <n v="10"/>
  </r>
  <r>
    <x v="4"/>
    <x v="3"/>
    <n v="84"/>
    <d v="2020-04-01T00:00:00"/>
    <n v="20"/>
    <x v="0"/>
    <n v="7"/>
  </r>
  <r>
    <x v="5"/>
    <x v="2"/>
    <n v="784"/>
    <d v="2020-04-03T00:00:00"/>
    <n v="20"/>
    <x v="0"/>
    <n v="12"/>
  </r>
  <r>
    <x v="6"/>
    <x v="3"/>
    <n v="787"/>
    <d v="2020-04-08T00:00:00"/>
    <n v="20"/>
    <x v="0"/>
    <n v="4"/>
  </r>
  <r>
    <x v="7"/>
    <x v="0"/>
    <n v="727"/>
    <d v="2020-04-07T00:00:00"/>
    <n v="25"/>
    <x v="0"/>
    <n v="8"/>
  </r>
  <r>
    <x v="8"/>
    <x v="1"/>
    <n v="2763"/>
    <d v="2020-04-09T00:00:00"/>
    <n v="50"/>
    <x v="0"/>
    <n v="5"/>
  </r>
  <r>
    <x v="9"/>
    <x v="4"/>
    <n v="1733"/>
    <d v="2020-04-01T00:00:00"/>
    <n v="50"/>
    <x v="0"/>
    <n v="5"/>
  </r>
  <r>
    <x v="10"/>
    <x v="5"/>
    <n v="2715"/>
    <d v="2020-04-22T00:00:00"/>
    <n v="10"/>
    <x v="0"/>
    <n v="4"/>
  </r>
  <r>
    <x v="11"/>
    <x v="3"/>
    <n v="775"/>
    <d v="2020-04-01T00:00:00"/>
    <n v="20"/>
    <x v="0"/>
    <n v="6"/>
  </r>
  <r>
    <x v="12"/>
    <x v="0"/>
    <n v="841"/>
    <d v="2020-04-11T00:00:00"/>
    <n v="25"/>
    <x v="0"/>
    <n v="5"/>
  </r>
  <r>
    <x v="13"/>
    <x v="0"/>
    <n v="853"/>
    <d v="2020-04-29T00:00:00"/>
    <n v="100"/>
    <x v="0"/>
    <n v="7"/>
  </r>
  <r>
    <x v="14"/>
    <x v="5"/>
    <n v="742"/>
    <d v="2020-04-02T00:00:00"/>
    <n v="25"/>
    <x v="0"/>
    <n v="6"/>
  </r>
  <r>
    <x v="15"/>
    <x v="3"/>
    <n v="796"/>
    <d v="2020-04-04T00:00:00"/>
    <n v="100"/>
    <x v="0"/>
    <n v="7"/>
  </r>
  <r>
    <x v="16"/>
    <x v="1"/>
    <n v="793"/>
    <d v="2020-05-05T00:00:00"/>
    <n v="25"/>
    <x v="1"/>
    <n v="8"/>
  </r>
  <r>
    <x v="17"/>
    <x v="5"/>
    <n v="721"/>
    <d v="2020-04-05T00:00:00"/>
    <n v="25"/>
    <x v="0"/>
    <n v="6"/>
  </r>
  <r>
    <x v="18"/>
    <x v="0"/>
    <n v="754"/>
    <d v="2020-04-12T00:00:00"/>
    <n v="100"/>
    <x v="0"/>
    <n v="5"/>
  </r>
  <r>
    <x v="19"/>
    <x v="1"/>
    <n v="811"/>
    <d v="2020-04-08T00:00:00"/>
    <n v="50"/>
    <x v="0"/>
    <n v="7"/>
  </r>
  <r>
    <x v="20"/>
    <x v="4"/>
    <n v="814"/>
    <d v="2020-04-29T00:00:00"/>
    <n v="10"/>
    <x v="0"/>
    <n v="12"/>
  </r>
  <r>
    <x v="21"/>
    <x v="4"/>
    <n v="751"/>
    <d v="2020-04-17T00:00:00"/>
    <n v="100"/>
    <x v="0"/>
    <n v="7"/>
  </r>
  <r>
    <x v="22"/>
    <x v="3"/>
    <n v="74"/>
    <d v="2020-04-20T00:00:00"/>
    <n v="100"/>
    <x v="0"/>
    <n v="10"/>
  </r>
  <r>
    <x v="23"/>
    <x v="4"/>
    <n v="2856"/>
    <d v="2020-04-17T00:00:00"/>
    <n v="100"/>
    <x v="0"/>
    <n v="7"/>
  </r>
  <r>
    <x v="24"/>
    <x v="4"/>
    <n v="706"/>
    <d v="2020-04-15T00:00:00"/>
    <n v="10"/>
    <x v="0"/>
    <n v="10"/>
  </r>
  <r>
    <x v="25"/>
    <x v="1"/>
    <n v="718"/>
    <d v="2020-04-01T00:00:00"/>
    <n v="50"/>
    <x v="0"/>
    <n v="6"/>
  </r>
  <r>
    <x v="26"/>
    <x v="4"/>
    <n v="817"/>
    <d v="2020-04-09T00:00:00"/>
    <n v="50"/>
    <x v="0"/>
    <n v="3"/>
  </r>
  <r>
    <x v="27"/>
    <x v="1"/>
    <n v="781"/>
    <d v="2020-04-14T00:00:00"/>
    <n v="20"/>
    <x v="0"/>
    <n v="7"/>
  </r>
  <r>
    <x v="28"/>
    <x v="1"/>
    <n v="1760"/>
    <d v="2020-04-07T00:00:00"/>
    <n v="20"/>
    <x v="0"/>
    <n v="6"/>
  </r>
  <r>
    <x v="29"/>
    <x v="3"/>
    <n v="36"/>
    <d v="2020-04-15T00:00:00"/>
    <n v="25"/>
    <x v="0"/>
    <n v="6"/>
  </r>
  <r>
    <x v="30"/>
    <x v="3"/>
    <n v="778"/>
    <d v="2020-04-16T00:00:00"/>
    <n v="20"/>
    <x v="0"/>
    <n v="4"/>
  </r>
  <r>
    <x v="31"/>
    <x v="5"/>
    <n v="832"/>
    <d v="2020-04-04T00:00:00"/>
    <n v="100"/>
    <x v="0"/>
    <n v="6"/>
  </r>
  <r>
    <x v="32"/>
    <x v="3"/>
    <n v="757"/>
    <d v="2020-04-23T00:00:00"/>
    <n v="25"/>
    <x v="0"/>
    <n v="5"/>
  </r>
  <r>
    <x v="33"/>
    <x v="4"/>
    <n v="1835"/>
    <d v="2020-04-02T00:00:00"/>
    <n v="100"/>
    <x v="0"/>
    <n v="5"/>
  </r>
  <r>
    <x v="34"/>
    <x v="3"/>
    <n v="709"/>
    <d v="2020-04-23T00:00:00"/>
    <n v="50"/>
    <x v="0"/>
    <n v="5"/>
  </r>
  <r>
    <x v="35"/>
    <x v="6"/>
    <n v="748"/>
    <d v="2020-04-04T00:00:00"/>
    <n v="25"/>
    <x v="0"/>
    <n v="9"/>
  </r>
  <r>
    <x v="36"/>
    <x v="3"/>
    <n v="844"/>
    <d v="2020-05-18T00:00:00"/>
    <n v="100"/>
    <x v="1"/>
    <n v="7"/>
  </r>
  <r>
    <x v="37"/>
    <x v="5"/>
    <n v="802"/>
    <d v="2020-04-07T00:00:00"/>
    <n v="10"/>
    <x v="0"/>
    <n v="8"/>
  </r>
  <r>
    <x v="38"/>
    <x v="3"/>
    <n v="730"/>
    <d v="2020-04-01T00:00:00"/>
    <n v="50"/>
    <x v="0"/>
    <n v="4"/>
  </r>
  <r>
    <x v="39"/>
    <x v="5"/>
    <n v="2808"/>
    <d v="2020-04-13T00:00:00"/>
    <n v="50"/>
    <x v="0"/>
    <n v="10"/>
  </r>
  <r>
    <x v="40"/>
    <x v="5"/>
    <n v="829"/>
    <d v="2020-04-03T00:00:00"/>
    <n v="100"/>
    <x v="0"/>
    <n v="7"/>
  </r>
  <r>
    <x v="41"/>
    <x v="3"/>
    <n v="805"/>
    <d v="2020-04-14T00:00:00"/>
    <n v="25"/>
    <x v="0"/>
    <n v="5"/>
  </r>
  <r>
    <x v="42"/>
    <x v="1"/>
    <n v="724"/>
    <d v="2020-04-01T00:00:00"/>
    <n v="10"/>
    <x v="0"/>
    <n v="10"/>
  </r>
  <r>
    <x v="43"/>
    <x v="1"/>
    <n v="739"/>
    <d v="2020-04-03T00:00:00"/>
    <n v="25"/>
    <x v="0"/>
    <n v="4"/>
  </r>
  <r>
    <x v="44"/>
    <x v="4"/>
    <n v="703"/>
    <d v="2020-04-10T00:00:00"/>
    <n v="100"/>
    <x v="0"/>
    <n v="6"/>
  </r>
  <r>
    <x v="45"/>
    <x v="4"/>
    <n v="823"/>
    <d v="2020-04-18T00:00:00"/>
    <n v="25"/>
    <x v="0"/>
    <n v="7"/>
  </r>
  <r>
    <x v="46"/>
    <x v="5"/>
    <n v="79"/>
    <d v="2020-04-20T00:00:00"/>
    <n v="10"/>
    <x v="0"/>
    <n v="6"/>
  </r>
  <r>
    <x v="47"/>
    <x v="4"/>
    <n v="712"/>
    <d v="2020-04-15T00:00:00"/>
    <n v="10"/>
    <x v="0"/>
    <n v="12"/>
  </r>
  <r>
    <x v="48"/>
    <x v="4"/>
    <n v="826"/>
    <d v="2020-04-02T00:00:00"/>
    <n v="100"/>
    <x v="0"/>
    <n v="5"/>
  </r>
  <r>
    <x v="49"/>
    <x v="0"/>
    <n v="1820"/>
    <d v="2020-04-17T00:00:00"/>
    <n v="10"/>
    <x v="0"/>
    <n v="8"/>
  </r>
  <r>
    <x v="50"/>
    <x v="6"/>
    <n v="859"/>
    <d v="2020-04-02T00:00:00"/>
    <n v="100"/>
    <x v="0"/>
    <n v="5"/>
  </r>
  <r>
    <x v="51"/>
    <x v="3"/>
    <n v="766"/>
    <d v="2020-04-29T00:00:00"/>
    <n v="10"/>
    <x v="0"/>
    <n v="7"/>
  </r>
  <r>
    <x v="52"/>
    <x v="4"/>
    <n v="772"/>
    <d v="2020-04-08T00:00:00"/>
    <n v="10"/>
    <x v="0"/>
    <n v="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7">
  <r>
    <x v="0"/>
    <x v="0"/>
    <n v="850"/>
    <d v="2020-04-07T00:00:00"/>
    <n v="100"/>
    <x v="0"/>
    <x v="0"/>
    <x v="0"/>
  </r>
  <r>
    <x v="1"/>
    <x v="1"/>
    <n v="790"/>
    <d v="2020-04-27T00:00:00"/>
    <n v="25"/>
    <x v="0"/>
    <x v="1"/>
    <x v="0"/>
  </r>
  <r>
    <x v="2"/>
    <x v="2"/>
    <n v="838"/>
    <d v="2020-04-05T00:00:00"/>
    <n v="10"/>
    <x v="0"/>
    <x v="2"/>
    <x v="0"/>
  </r>
  <r>
    <x v="3"/>
    <x v="0"/>
    <n v="2769"/>
    <d v="2020-04-03T00:00:00"/>
    <n v="10"/>
    <x v="0"/>
    <x v="3"/>
    <x v="0"/>
  </r>
  <r>
    <x v="4"/>
    <x v="3"/>
    <n v="84"/>
    <d v="2020-04-01T00:00:00"/>
    <n v="20"/>
    <x v="0"/>
    <x v="0"/>
    <x v="0"/>
  </r>
  <r>
    <x v="5"/>
    <x v="2"/>
    <n v="784"/>
    <d v="2020-04-03T00:00:00"/>
    <n v="20"/>
    <x v="0"/>
    <x v="4"/>
    <x v="0"/>
  </r>
  <r>
    <x v="6"/>
    <x v="3"/>
    <n v="787"/>
    <d v="2020-04-08T00:00:00"/>
    <n v="20"/>
    <x v="0"/>
    <x v="5"/>
    <x v="0"/>
  </r>
  <r>
    <x v="7"/>
    <x v="0"/>
    <n v="727"/>
    <d v="2020-04-07T00:00:00"/>
    <n v="25"/>
    <x v="0"/>
    <x v="6"/>
    <x v="0"/>
  </r>
  <r>
    <x v="8"/>
    <x v="1"/>
    <n v="2763"/>
    <d v="2020-04-09T00:00:00"/>
    <n v="50"/>
    <x v="0"/>
    <x v="7"/>
    <x v="0"/>
  </r>
  <r>
    <x v="9"/>
    <x v="4"/>
    <n v="1733"/>
    <d v="2020-04-01T00:00:00"/>
    <n v="50"/>
    <x v="0"/>
    <x v="7"/>
    <x v="0"/>
  </r>
  <r>
    <x v="10"/>
    <x v="5"/>
    <n v="2715"/>
    <d v="2020-04-22T00:00:00"/>
    <n v="10"/>
    <x v="0"/>
    <x v="5"/>
    <x v="0"/>
  </r>
  <r>
    <x v="11"/>
    <x v="3"/>
    <n v="775"/>
    <d v="2020-04-01T00:00:00"/>
    <n v="20"/>
    <x v="0"/>
    <x v="1"/>
    <x v="0"/>
  </r>
  <r>
    <x v="12"/>
    <x v="0"/>
    <n v="841"/>
    <d v="2020-04-11T00:00:00"/>
    <n v="25"/>
    <x v="0"/>
    <x v="7"/>
    <x v="0"/>
  </r>
  <r>
    <x v="13"/>
    <x v="0"/>
    <n v="853"/>
    <d v="2020-04-29T00:00:00"/>
    <n v="100"/>
    <x v="0"/>
    <x v="0"/>
    <x v="0"/>
  </r>
  <r>
    <x v="14"/>
    <x v="5"/>
    <n v="742"/>
    <d v="2020-04-02T00:00:00"/>
    <n v="25"/>
    <x v="0"/>
    <x v="1"/>
    <x v="0"/>
  </r>
  <r>
    <x v="15"/>
    <x v="3"/>
    <n v="796"/>
    <d v="2020-04-04T00:00:00"/>
    <n v="100"/>
    <x v="0"/>
    <x v="0"/>
    <x v="0"/>
  </r>
  <r>
    <x v="16"/>
    <x v="1"/>
    <n v="793"/>
    <d v="2020-05-05T00:00:00"/>
    <n v="25"/>
    <x v="1"/>
    <x v="6"/>
    <x v="0"/>
  </r>
  <r>
    <x v="17"/>
    <x v="5"/>
    <n v="721"/>
    <d v="2020-04-05T00:00:00"/>
    <n v="25"/>
    <x v="0"/>
    <x v="1"/>
    <x v="0"/>
  </r>
  <r>
    <x v="18"/>
    <x v="0"/>
    <n v="754"/>
    <d v="2020-04-12T00:00:00"/>
    <n v="100"/>
    <x v="0"/>
    <x v="7"/>
    <x v="0"/>
  </r>
  <r>
    <x v="19"/>
    <x v="1"/>
    <n v="811"/>
    <d v="2020-04-08T00:00:00"/>
    <n v="50"/>
    <x v="0"/>
    <x v="0"/>
    <x v="0"/>
  </r>
  <r>
    <x v="20"/>
    <x v="4"/>
    <n v="814"/>
    <d v="2020-04-29T00:00:00"/>
    <n v="10"/>
    <x v="0"/>
    <x v="4"/>
    <x v="1"/>
  </r>
  <r>
    <x v="21"/>
    <x v="4"/>
    <n v="751"/>
    <d v="2020-04-17T00:00:00"/>
    <n v="100"/>
    <x v="0"/>
    <x v="0"/>
    <x v="0"/>
  </r>
  <r>
    <x v="22"/>
    <x v="3"/>
    <n v="74"/>
    <d v="2020-04-20T00:00:00"/>
    <n v="100"/>
    <x v="0"/>
    <x v="3"/>
    <x v="0"/>
  </r>
  <r>
    <x v="23"/>
    <x v="4"/>
    <n v="2856"/>
    <d v="2020-04-17T00:00:00"/>
    <n v="100"/>
    <x v="0"/>
    <x v="0"/>
    <x v="0"/>
  </r>
  <r>
    <x v="24"/>
    <x v="4"/>
    <n v="706"/>
    <d v="2020-04-15T00:00:00"/>
    <n v="10"/>
    <x v="0"/>
    <x v="3"/>
    <x v="0"/>
  </r>
  <r>
    <x v="25"/>
    <x v="1"/>
    <n v="718"/>
    <d v="2020-04-01T00:00:00"/>
    <n v="50"/>
    <x v="0"/>
    <x v="1"/>
    <x v="0"/>
  </r>
  <r>
    <x v="26"/>
    <x v="4"/>
    <n v="817"/>
    <d v="2020-04-09T00:00:00"/>
    <n v="50"/>
    <x v="0"/>
    <x v="8"/>
    <x v="0"/>
  </r>
  <r>
    <x v="27"/>
    <x v="1"/>
    <n v="781"/>
    <d v="2020-04-14T00:00:00"/>
    <n v="20"/>
    <x v="0"/>
    <x v="0"/>
    <x v="0"/>
  </r>
  <r>
    <x v="28"/>
    <x v="1"/>
    <n v="1760"/>
    <d v="2020-04-07T00:00:00"/>
    <n v="20"/>
    <x v="0"/>
    <x v="1"/>
    <x v="0"/>
  </r>
  <r>
    <x v="29"/>
    <x v="3"/>
    <n v="36"/>
    <d v="2020-04-15T00:00:00"/>
    <n v="25"/>
    <x v="0"/>
    <x v="1"/>
    <x v="0"/>
  </r>
  <r>
    <x v="30"/>
    <x v="3"/>
    <n v="778"/>
    <d v="2020-04-16T00:00:00"/>
    <n v="20"/>
    <x v="0"/>
    <x v="5"/>
    <x v="0"/>
  </r>
  <r>
    <x v="31"/>
    <x v="5"/>
    <n v="832"/>
    <d v="2020-04-04T00:00:00"/>
    <n v="100"/>
    <x v="0"/>
    <x v="1"/>
    <x v="0"/>
  </r>
  <r>
    <x v="32"/>
    <x v="3"/>
    <n v="757"/>
    <d v="2020-04-23T00:00:00"/>
    <n v="25"/>
    <x v="0"/>
    <x v="7"/>
    <x v="0"/>
  </r>
  <r>
    <x v="33"/>
    <x v="4"/>
    <n v="1835"/>
    <d v="2020-04-02T00:00:00"/>
    <n v="100"/>
    <x v="0"/>
    <x v="7"/>
    <x v="0"/>
  </r>
  <r>
    <x v="34"/>
    <x v="3"/>
    <n v="709"/>
    <d v="2020-04-23T00:00:00"/>
    <n v="50"/>
    <x v="0"/>
    <x v="7"/>
    <x v="0"/>
  </r>
  <r>
    <x v="35"/>
    <x v="6"/>
    <n v="748"/>
    <d v="2020-04-04T00:00:00"/>
    <n v="25"/>
    <x v="0"/>
    <x v="2"/>
    <x v="0"/>
  </r>
  <r>
    <x v="36"/>
    <x v="3"/>
    <n v="844"/>
    <d v="2020-05-18T00:00:00"/>
    <n v="100"/>
    <x v="1"/>
    <x v="0"/>
    <x v="0"/>
  </r>
  <r>
    <x v="37"/>
    <x v="5"/>
    <n v="802"/>
    <d v="2020-04-07T00:00:00"/>
    <n v="10"/>
    <x v="0"/>
    <x v="6"/>
    <x v="0"/>
  </r>
  <r>
    <x v="38"/>
    <x v="3"/>
    <n v="730"/>
    <d v="2020-04-01T00:00:00"/>
    <n v="50"/>
    <x v="0"/>
    <x v="5"/>
    <x v="0"/>
  </r>
  <r>
    <x v="39"/>
    <x v="5"/>
    <n v="2808"/>
    <d v="2020-04-13T00:00:00"/>
    <n v="50"/>
    <x v="0"/>
    <x v="3"/>
    <x v="0"/>
  </r>
  <r>
    <x v="40"/>
    <x v="5"/>
    <n v="829"/>
    <d v="2020-04-03T00:00:00"/>
    <n v="100"/>
    <x v="0"/>
    <x v="0"/>
    <x v="0"/>
  </r>
  <r>
    <x v="41"/>
    <x v="3"/>
    <n v="805"/>
    <d v="2020-04-14T00:00:00"/>
    <n v="25"/>
    <x v="0"/>
    <x v="7"/>
    <x v="0"/>
  </r>
  <r>
    <x v="42"/>
    <x v="1"/>
    <n v="724"/>
    <d v="2020-04-01T00:00:00"/>
    <n v="10"/>
    <x v="0"/>
    <x v="3"/>
    <x v="0"/>
  </r>
  <r>
    <x v="43"/>
    <x v="1"/>
    <n v="739"/>
    <d v="2020-04-03T00:00:00"/>
    <n v="25"/>
    <x v="0"/>
    <x v="5"/>
    <x v="0"/>
  </r>
  <r>
    <x v="44"/>
    <x v="4"/>
    <n v="703"/>
    <d v="2020-04-10T00:00:00"/>
    <n v="100"/>
    <x v="0"/>
    <x v="1"/>
    <x v="0"/>
  </r>
  <r>
    <x v="45"/>
    <x v="4"/>
    <n v="823"/>
    <d v="2020-04-18T00:00:00"/>
    <n v="25"/>
    <x v="0"/>
    <x v="0"/>
    <x v="0"/>
  </r>
  <r>
    <x v="46"/>
    <x v="5"/>
    <n v="79"/>
    <d v="2020-04-20T00:00:00"/>
    <n v="10"/>
    <x v="0"/>
    <x v="1"/>
    <x v="0"/>
  </r>
  <r>
    <x v="47"/>
    <x v="4"/>
    <n v="712"/>
    <d v="2020-04-15T00:00:00"/>
    <n v="10"/>
    <x v="0"/>
    <x v="4"/>
    <x v="1"/>
  </r>
  <r>
    <x v="48"/>
    <x v="4"/>
    <n v="826"/>
    <d v="2020-04-02T00:00:00"/>
    <n v="100"/>
    <x v="0"/>
    <x v="7"/>
    <x v="0"/>
  </r>
  <r>
    <x v="49"/>
    <x v="0"/>
    <n v="1820"/>
    <d v="2020-04-17T00:00:00"/>
    <n v="10"/>
    <x v="0"/>
    <x v="6"/>
    <x v="0"/>
  </r>
  <r>
    <x v="50"/>
    <x v="6"/>
    <n v="859"/>
    <d v="2020-04-02T00:00:00"/>
    <n v="100"/>
    <x v="0"/>
    <x v="7"/>
    <x v="0"/>
  </r>
  <r>
    <x v="51"/>
    <x v="3"/>
    <n v="766"/>
    <d v="2020-04-29T00:00:00"/>
    <n v="10"/>
    <x v="0"/>
    <x v="0"/>
    <x v="0"/>
  </r>
  <r>
    <x v="52"/>
    <x v="4"/>
    <n v="772"/>
    <d v="2020-04-08T00:00:00"/>
    <n v="10"/>
    <x v="0"/>
    <x v="0"/>
    <x v="0"/>
  </r>
  <r>
    <x v="53"/>
    <x v="7"/>
    <m/>
    <m/>
    <m/>
    <x v="2"/>
    <x v="9"/>
    <x v="0"/>
  </r>
  <r>
    <x v="53"/>
    <x v="7"/>
    <m/>
    <m/>
    <m/>
    <x v="2"/>
    <x v="9"/>
    <x v="0"/>
  </r>
  <r>
    <x v="53"/>
    <x v="7"/>
    <m/>
    <m/>
    <m/>
    <x v="2"/>
    <x v="9"/>
    <x v="0"/>
  </r>
  <r>
    <x v="53"/>
    <x v="7"/>
    <m/>
    <m/>
    <m/>
    <x v="2"/>
    <x v="9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7">
  <r>
    <x v="0"/>
    <x v="0"/>
    <n v="850"/>
    <d v="2020-04-07T00:00:00"/>
    <n v="100"/>
    <x v="0"/>
    <n v="7"/>
    <x v="0"/>
    <x v="0"/>
  </r>
  <r>
    <x v="1"/>
    <x v="1"/>
    <n v="790"/>
    <d v="2020-04-27T00:00:00"/>
    <n v="25"/>
    <x v="0"/>
    <n v="6"/>
    <x v="0"/>
    <x v="0"/>
  </r>
  <r>
    <x v="2"/>
    <x v="2"/>
    <n v="838"/>
    <d v="2020-04-05T00:00:00"/>
    <n v="10"/>
    <x v="0"/>
    <n v="9"/>
    <x v="0"/>
    <x v="0"/>
  </r>
  <r>
    <x v="3"/>
    <x v="0"/>
    <n v="2769"/>
    <d v="2020-04-03T00:00:00"/>
    <n v="10"/>
    <x v="0"/>
    <n v="10"/>
    <x v="0"/>
    <x v="0"/>
  </r>
  <r>
    <x v="4"/>
    <x v="3"/>
    <n v="84"/>
    <d v="2020-04-01T00:00:00"/>
    <n v="20"/>
    <x v="0"/>
    <n v="7"/>
    <x v="0"/>
    <x v="0"/>
  </r>
  <r>
    <x v="5"/>
    <x v="2"/>
    <n v="784"/>
    <d v="2020-04-03T00:00:00"/>
    <n v="20"/>
    <x v="0"/>
    <n v="12"/>
    <x v="0"/>
    <x v="1"/>
  </r>
  <r>
    <x v="6"/>
    <x v="3"/>
    <n v="787"/>
    <d v="2020-04-08T00:00:00"/>
    <n v="20"/>
    <x v="0"/>
    <n v="4"/>
    <x v="0"/>
    <x v="0"/>
  </r>
  <r>
    <x v="7"/>
    <x v="0"/>
    <n v="727"/>
    <d v="2020-04-07T00:00:00"/>
    <n v="25"/>
    <x v="0"/>
    <n v="8"/>
    <x v="0"/>
    <x v="0"/>
  </r>
  <r>
    <x v="8"/>
    <x v="1"/>
    <n v="2763"/>
    <d v="2020-04-09T00:00:00"/>
    <n v="50"/>
    <x v="0"/>
    <n v="5"/>
    <x v="0"/>
    <x v="0"/>
  </r>
  <r>
    <x v="9"/>
    <x v="4"/>
    <n v="1733"/>
    <d v="2020-04-01T00:00:00"/>
    <n v="50"/>
    <x v="0"/>
    <n v="5"/>
    <x v="0"/>
    <x v="0"/>
  </r>
  <r>
    <x v="10"/>
    <x v="5"/>
    <n v="2715"/>
    <d v="2020-04-22T00:00:00"/>
    <n v="10"/>
    <x v="0"/>
    <n v="4"/>
    <x v="0"/>
    <x v="0"/>
  </r>
  <r>
    <x v="11"/>
    <x v="3"/>
    <n v="775"/>
    <d v="2020-04-01T00:00:00"/>
    <n v="20"/>
    <x v="0"/>
    <n v="6"/>
    <x v="0"/>
    <x v="0"/>
  </r>
  <r>
    <x v="12"/>
    <x v="0"/>
    <n v="841"/>
    <d v="2020-04-11T00:00:00"/>
    <n v="25"/>
    <x v="0"/>
    <n v="5"/>
    <x v="0"/>
    <x v="0"/>
  </r>
  <r>
    <x v="13"/>
    <x v="0"/>
    <n v="853"/>
    <d v="2020-04-29T00:00:00"/>
    <n v="100"/>
    <x v="0"/>
    <n v="7"/>
    <x v="0"/>
    <x v="0"/>
  </r>
  <r>
    <x v="14"/>
    <x v="5"/>
    <n v="742"/>
    <d v="2020-04-02T00:00:00"/>
    <n v="25"/>
    <x v="0"/>
    <n v="6"/>
    <x v="0"/>
    <x v="0"/>
  </r>
  <r>
    <x v="15"/>
    <x v="3"/>
    <n v="796"/>
    <d v="2020-04-04T00:00:00"/>
    <n v="100"/>
    <x v="0"/>
    <n v="7"/>
    <x v="0"/>
    <x v="0"/>
  </r>
  <r>
    <x v="16"/>
    <x v="1"/>
    <n v="793"/>
    <d v="2020-05-05T00:00:00"/>
    <n v="25"/>
    <x v="1"/>
    <n v="8"/>
    <x v="0"/>
    <x v="0"/>
  </r>
  <r>
    <x v="17"/>
    <x v="5"/>
    <n v="721"/>
    <d v="2020-04-05T00:00:00"/>
    <n v="25"/>
    <x v="0"/>
    <n v="6"/>
    <x v="0"/>
    <x v="0"/>
  </r>
  <r>
    <x v="18"/>
    <x v="0"/>
    <n v="754"/>
    <d v="2020-04-12T00:00:00"/>
    <n v="100"/>
    <x v="0"/>
    <n v="5"/>
    <x v="0"/>
    <x v="0"/>
  </r>
  <r>
    <x v="19"/>
    <x v="1"/>
    <n v="811"/>
    <d v="2020-04-08T00:00:00"/>
    <n v="50"/>
    <x v="0"/>
    <n v="7"/>
    <x v="0"/>
    <x v="0"/>
  </r>
  <r>
    <x v="20"/>
    <x v="4"/>
    <n v="814"/>
    <d v="2020-04-29T00:00:00"/>
    <n v="10"/>
    <x v="0"/>
    <n v="12"/>
    <x v="1"/>
    <x v="1"/>
  </r>
  <r>
    <x v="21"/>
    <x v="4"/>
    <n v="751"/>
    <d v="2020-04-17T00:00:00"/>
    <n v="100"/>
    <x v="0"/>
    <n v="7"/>
    <x v="0"/>
    <x v="0"/>
  </r>
  <r>
    <x v="22"/>
    <x v="3"/>
    <n v="74"/>
    <d v="2020-04-20T00:00:00"/>
    <n v="100"/>
    <x v="0"/>
    <n v="10"/>
    <x v="0"/>
    <x v="0"/>
  </r>
  <r>
    <x v="23"/>
    <x v="4"/>
    <n v="2856"/>
    <d v="2020-04-17T00:00:00"/>
    <n v="100"/>
    <x v="0"/>
    <n v="7"/>
    <x v="0"/>
    <x v="0"/>
  </r>
  <r>
    <x v="24"/>
    <x v="4"/>
    <n v="706"/>
    <d v="2020-04-15T00:00:00"/>
    <n v="10"/>
    <x v="0"/>
    <n v="10"/>
    <x v="0"/>
    <x v="0"/>
  </r>
  <r>
    <x v="25"/>
    <x v="1"/>
    <n v="718"/>
    <d v="2020-04-01T00:00:00"/>
    <n v="50"/>
    <x v="0"/>
    <n v="6"/>
    <x v="0"/>
    <x v="0"/>
  </r>
  <r>
    <x v="26"/>
    <x v="4"/>
    <n v="817"/>
    <d v="2020-04-09T00:00:00"/>
    <n v="50"/>
    <x v="0"/>
    <n v="3"/>
    <x v="0"/>
    <x v="0"/>
  </r>
  <r>
    <x v="27"/>
    <x v="1"/>
    <n v="781"/>
    <d v="2020-04-14T00:00:00"/>
    <n v="20"/>
    <x v="0"/>
    <n v="7"/>
    <x v="0"/>
    <x v="0"/>
  </r>
  <r>
    <x v="28"/>
    <x v="1"/>
    <n v="1760"/>
    <d v="2020-04-07T00:00:00"/>
    <n v="20"/>
    <x v="0"/>
    <n v="6"/>
    <x v="0"/>
    <x v="0"/>
  </r>
  <r>
    <x v="29"/>
    <x v="3"/>
    <n v="36"/>
    <d v="2020-04-15T00:00:00"/>
    <n v="25"/>
    <x v="0"/>
    <n v="6"/>
    <x v="0"/>
    <x v="0"/>
  </r>
  <r>
    <x v="30"/>
    <x v="3"/>
    <n v="778"/>
    <d v="2020-04-16T00:00:00"/>
    <n v="20"/>
    <x v="0"/>
    <n v="4"/>
    <x v="0"/>
    <x v="0"/>
  </r>
  <r>
    <x v="31"/>
    <x v="5"/>
    <n v="832"/>
    <d v="2020-04-04T00:00:00"/>
    <n v="100"/>
    <x v="0"/>
    <n v="6"/>
    <x v="0"/>
    <x v="0"/>
  </r>
  <r>
    <x v="32"/>
    <x v="3"/>
    <n v="757"/>
    <d v="2020-04-23T00:00:00"/>
    <n v="25"/>
    <x v="0"/>
    <n v="5"/>
    <x v="0"/>
    <x v="0"/>
  </r>
  <r>
    <x v="33"/>
    <x v="4"/>
    <n v="1835"/>
    <d v="2020-04-02T00:00:00"/>
    <n v="100"/>
    <x v="0"/>
    <n v="5"/>
    <x v="0"/>
    <x v="0"/>
  </r>
  <r>
    <x v="34"/>
    <x v="3"/>
    <n v="709"/>
    <d v="2020-04-23T00:00:00"/>
    <n v="50"/>
    <x v="0"/>
    <n v="5"/>
    <x v="0"/>
    <x v="0"/>
  </r>
  <r>
    <x v="35"/>
    <x v="6"/>
    <n v="748"/>
    <d v="2020-04-04T00:00:00"/>
    <n v="25"/>
    <x v="0"/>
    <n v="9"/>
    <x v="0"/>
    <x v="0"/>
  </r>
  <r>
    <x v="36"/>
    <x v="3"/>
    <n v="844"/>
    <d v="2020-05-18T00:00:00"/>
    <n v="100"/>
    <x v="1"/>
    <n v="7"/>
    <x v="0"/>
    <x v="0"/>
  </r>
  <r>
    <x v="37"/>
    <x v="5"/>
    <n v="802"/>
    <d v="2020-04-07T00:00:00"/>
    <n v="10"/>
    <x v="0"/>
    <n v="8"/>
    <x v="0"/>
    <x v="0"/>
  </r>
  <r>
    <x v="38"/>
    <x v="3"/>
    <n v="730"/>
    <d v="2020-04-01T00:00:00"/>
    <n v="50"/>
    <x v="0"/>
    <n v="4"/>
    <x v="0"/>
    <x v="0"/>
  </r>
  <r>
    <x v="39"/>
    <x v="5"/>
    <n v="2808"/>
    <d v="2020-04-13T00:00:00"/>
    <n v="50"/>
    <x v="0"/>
    <n v="10"/>
    <x v="0"/>
    <x v="0"/>
  </r>
  <r>
    <x v="40"/>
    <x v="5"/>
    <n v="829"/>
    <d v="2020-04-03T00:00:00"/>
    <n v="100"/>
    <x v="0"/>
    <n v="7"/>
    <x v="0"/>
    <x v="0"/>
  </r>
  <r>
    <x v="41"/>
    <x v="3"/>
    <n v="805"/>
    <d v="2020-04-14T00:00:00"/>
    <n v="25"/>
    <x v="0"/>
    <n v="5"/>
    <x v="0"/>
    <x v="0"/>
  </r>
  <r>
    <x v="42"/>
    <x v="1"/>
    <n v="724"/>
    <d v="2020-04-01T00:00:00"/>
    <n v="10"/>
    <x v="0"/>
    <n v="10"/>
    <x v="0"/>
    <x v="0"/>
  </r>
  <r>
    <x v="43"/>
    <x v="1"/>
    <n v="739"/>
    <d v="2020-04-03T00:00:00"/>
    <n v="25"/>
    <x v="0"/>
    <n v="4"/>
    <x v="0"/>
    <x v="0"/>
  </r>
  <r>
    <x v="44"/>
    <x v="4"/>
    <n v="703"/>
    <d v="2020-04-10T00:00:00"/>
    <n v="100"/>
    <x v="0"/>
    <n v="6"/>
    <x v="0"/>
    <x v="0"/>
  </r>
  <r>
    <x v="45"/>
    <x v="4"/>
    <n v="823"/>
    <d v="2020-04-18T00:00:00"/>
    <n v="25"/>
    <x v="0"/>
    <n v="7"/>
    <x v="0"/>
    <x v="0"/>
  </r>
  <r>
    <x v="46"/>
    <x v="5"/>
    <n v="79"/>
    <d v="2020-04-20T00:00:00"/>
    <n v="10"/>
    <x v="0"/>
    <n v="6"/>
    <x v="0"/>
    <x v="0"/>
  </r>
  <r>
    <x v="47"/>
    <x v="4"/>
    <n v="712"/>
    <d v="2020-04-15T00:00:00"/>
    <n v="10"/>
    <x v="0"/>
    <n v="12"/>
    <x v="1"/>
    <x v="1"/>
  </r>
  <r>
    <x v="48"/>
    <x v="4"/>
    <n v="826"/>
    <d v="2020-04-02T00:00:00"/>
    <n v="100"/>
    <x v="0"/>
    <n v="5"/>
    <x v="0"/>
    <x v="0"/>
  </r>
  <r>
    <x v="49"/>
    <x v="0"/>
    <n v="1820"/>
    <d v="2020-04-17T00:00:00"/>
    <n v="10"/>
    <x v="0"/>
    <n v="8"/>
    <x v="0"/>
    <x v="0"/>
  </r>
  <r>
    <x v="50"/>
    <x v="6"/>
    <n v="859"/>
    <d v="2020-04-02T00:00:00"/>
    <n v="100"/>
    <x v="0"/>
    <n v="5"/>
    <x v="0"/>
    <x v="0"/>
  </r>
  <r>
    <x v="51"/>
    <x v="3"/>
    <n v="766"/>
    <d v="2020-04-29T00:00:00"/>
    <n v="10"/>
    <x v="0"/>
    <n v="7"/>
    <x v="0"/>
    <x v="0"/>
  </r>
  <r>
    <x v="52"/>
    <x v="4"/>
    <n v="772"/>
    <d v="2020-04-08T00:00:00"/>
    <n v="10"/>
    <x v="0"/>
    <n v="7"/>
    <x v="0"/>
    <x v="0"/>
  </r>
  <r>
    <x v="53"/>
    <x v="7"/>
    <m/>
    <m/>
    <m/>
    <x v="2"/>
    <m/>
    <x v="0"/>
    <x v="0"/>
  </r>
  <r>
    <x v="53"/>
    <x v="7"/>
    <m/>
    <m/>
    <m/>
    <x v="2"/>
    <m/>
    <x v="0"/>
    <x v="0"/>
  </r>
  <r>
    <x v="53"/>
    <x v="7"/>
    <m/>
    <m/>
    <m/>
    <x v="2"/>
    <m/>
    <x v="0"/>
    <x v="0"/>
  </r>
  <r>
    <x v="53"/>
    <x v="7"/>
    <m/>
    <m/>
    <m/>
    <x v="2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Z58" firstHeaderRow="1" firstDataRow="2" firstDataCol="1"/>
  <pivotFields count="5">
    <pivotField axis="axisRow" showAl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showAll="0"/>
    <pivotField showAll="0"/>
    <pivotField axis="axisCol" numFmtId="14" showAll="0">
      <items count="25">
        <item x="4"/>
        <item x="10"/>
        <item x="3"/>
        <item x="11"/>
        <item x="2"/>
        <item x="0"/>
        <item x="5"/>
        <item x="6"/>
        <item x="22"/>
        <item x="8"/>
        <item x="13"/>
        <item x="21"/>
        <item x="17"/>
        <item x="16"/>
        <item x="18"/>
        <item x="14"/>
        <item x="23"/>
        <item x="15"/>
        <item x="7"/>
        <item x="19"/>
        <item x="1"/>
        <item x="9"/>
        <item x="12"/>
        <item x="20"/>
        <item t="default"/>
      </items>
    </pivotField>
    <pivotField showAll="0"/>
  </pivotFields>
  <rowFields count="1">
    <field x="0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Fields count="1">
    <field x="3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M2:P57" firstHeaderRow="1" firstDataRow="2" firstDataCol="1"/>
  <pivotFields count="6">
    <pivotField axis="axisRow" showAl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showAll="0"/>
    <pivotField showAll="0"/>
    <pivotField numFmtId="165" showAll="0">
      <items count="25">
        <item x="4"/>
        <item x="10"/>
        <item x="3"/>
        <item x="11"/>
        <item x="2"/>
        <item x="0"/>
        <item x="5"/>
        <item x="6"/>
        <item x="22"/>
        <item x="8"/>
        <item x="13"/>
        <item x="21"/>
        <item x="17"/>
        <item x="16"/>
        <item x="18"/>
        <item x="14"/>
        <item x="23"/>
        <item x="15"/>
        <item x="7"/>
        <item x="19"/>
        <item x="1"/>
        <item x="9"/>
        <item x="12"/>
        <item x="20"/>
        <item t="default"/>
      </items>
    </pivotField>
    <pivotField dataField="1" showAll="0"/>
    <pivotField axis="axisCol" showAll="0">
      <items count="3">
        <item x="0"/>
        <item x="1"/>
        <item t="default"/>
      </items>
    </pivotField>
  </pivotFields>
  <rowFields count="1">
    <field x="0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Sum of # Order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5" cacheId="1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:I5" firstHeaderRow="1" firstDataRow="2" firstDataCol="1"/>
  <pivotFields count="6">
    <pivotField showAll="0"/>
    <pivotField axis="axisCol" showAll="0">
      <items count="8">
        <item x="6"/>
        <item x="4"/>
        <item x="0"/>
        <item x="3"/>
        <item x="1"/>
        <item x="2"/>
        <item x="5"/>
        <item t="default"/>
      </items>
    </pivotField>
    <pivotField showAll="0"/>
    <pivotField numFmtId="165" showAll="0"/>
    <pivotField dataField="1" showAll="0"/>
    <pivotField axis="axisRow" showAll="0">
      <items count="3">
        <item x="0"/>
        <item x="1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# Order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6" cacheId="2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:I6" firstHeaderRow="1" firstDataRow="2" firstDataCol="1"/>
  <pivotFields count="7">
    <pivotField showAll="0"/>
    <pivotField axis="axisCol" showAll="0">
      <items count="8">
        <item x="6"/>
        <item x="4"/>
        <item x="0"/>
        <item x="3"/>
        <item x="1"/>
        <item x="2"/>
        <item x="5"/>
        <item t="default"/>
      </items>
    </pivotField>
    <pivotField showAll="0"/>
    <pivotField numFmtId="165" showAll="0"/>
    <pivotField showAll="0"/>
    <pivotField axis="axisRow" showAll="0">
      <items count="3">
        <item x="0"/>
        <item x="1"/>
        <item t="default"/>
      </items>
    </pivotField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Average of No.days" fld="6" subtotal="average" baseField="5" baseItem="0"/>
  </dataFields>
  <formats count="2">
    <format dxfId="1">
      <pivotArea outline="0" collapsedLevelsAreSubtotals="1" fieldPosition="0">
        <references count="1">
          <reference field="1" count="6" selected="0">
            <x v="1"/>
            <x v="2"/>
            <x v="3"/>
            <x v="4"/>
            <x v="5"/>
            <x v="6"/>
          </reference>
        </references>
      </pivotArea>
    </format>
    <format dxfId="0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6" cacheId="5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2:J118" firstHeaderRow="1" firstDataRow="2" firstDataCol="1"/>
  <pivotFields count="9">
    <pivotField axis="axisRow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axis="axisCol" showAll="0">
      <items count="9">
        <item x="6"/>
        <item x="4"/>
        <item x="0"/>
        <item x="3"/>
        <item x="1"/>
        <item x="2"/>
        <item x="5"/>
        <item x="7"/>
        <item t="default"/>
      </items>
    </pivotField>
    <pivotField showAll="0"/>
    <pivotField showAll="0"/>
    <pivotField showAll="0"/>
    <pivotField showAll="0"/>
    <pivotField showAll="0"/>
    <pivotField dataField="1" showAll="0">
      <items count="3">
        <item x="1"/>
        <item x="0"/>
        <item t="default"/>
      </items>
    </pivotField>
    <pivotField showAll="0"/>
  </pivotFields>
  <rowFields count="1">
    <field x="0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Outlier 1 (Based on the City of the Customer)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2" cacheId="4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:S58" firstHeaderRow="1" firstDataRow="3" firstDataCol="1"/>
  <pivotFields count="8">
    <pivotField axis="axisRow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axis="axisCol" showAll="0">
      <items count="9">
        <item x="6"/>
        <item x="4"/>
        <item x="0"/>
        <item x="3"/>
        <item x="1"/>
        <item x="2"/>
        <item x="5"/>
        <item x="7"/>
        <item t="default"/>
      </items>
    </pivotField>
    <pivotField showAll="0"/>
    <pivotField showAll="0"/>
    <pivotField showAll="0"/>
    <pivotField showAll="0"/>
    <pivotField dataField="1" showAll="0">
      <items count="11">
        <item x="8"/>
        <item x="5"/>
        <item x="7"/>
        <item x="1"/>
        <item x="0"/>
        <item x="6"/>
        <item x="2"/>
        <item x="3"/>
        <item x="4"/>
        <item x="9"/>
        <item t="default"/>
      </items>
    </pivotField>
    <pivotField dataField="1" showAll="0">
      <items count="3">
        <item x="1"/>
        <item x="0"/>
        <item t="default"/>
      </items>
    </pivotField>
  </pivotFields>
  <rowFields count="1">
    <field x="0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2">
    <field x="1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dataFields count="2">
    <dataField name="Count of Outlier 1" fld="7" subtotal="count" baseField="0" baseItem="0"/>
    <dataField name="Count of No.days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5" cacheId="5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:E57" firstHeaderRow="1" firstDataRow="2" firstDataCol="1"/>
  <pivotFields count="9">
    <pivotField axis="axisRow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dataField="1" showAll="0">
      <items count="3">
        <item x="1"/>
        <item x="0"/>
        <item t="default"/>
      </items>
    </pivotField>
  </pivotFields>
  <rowFields count="1">
    <field x="0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um of Outlier 2 (Based on the Month of the Order)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7"/>
  <sheetViews>
    <sheetView topLeftCell="A902" workbookViewId="0">
      <selection activeCell="D2" sqref="D2:D987"/>
    </sheetView>
  </sheetViews>
  <sheetFormatPr defaultRowHeight="15" x14ac:dyDescent="0.25"/>
  <cols>
    <col min="1" max="1" width="19" bestFit="1" customWidth="1"/>
    <col min="2" max="2" width="9.42578125" bestFit="1" customWidth="1"/>
    <col min="3" max="3" width="13.5703125" bestFit="1" customWidth="1"/>
    <col min="4" max="4" width="10.28515625" bestFit="1" customWidth="1"/>
    <col min="5" max="5" width="9.42578125" bestFit="1" customWidth="1"/>
    <col min="6" max="6" width="8.5703125" bestFit="1" customWidth="1"/>
    <col min="7" max="7" width="5.5703125" bestFit="1" customWidth="1"/>
    <col min="8" max="8" width="8.7109375" bestFit="1" customWidth="1"/>
    <col min="9" max="9" width="14.140625" bestFit="1" customWidth="1"/>
    <col min="10" max="10" width="14.42578125" bestFit="1" customWidth="1"/>
    <col min="11" max="11" width="16.85546875" bestFit="1" customWidth="1"/>
    <col min="12" max="12" width="14.42578125" bestFit="1" customWidth="1"/>
  </cols>
  <sheetData>
    <row r="1" spans="1:13" x14ac:dyDescent="0.25">
      <c r="A1" t="s">
        <v>329</v>
      </c>
      <c r="B1" s="5" t="s">
        <v>0</v>
      </c>
      <c r="C1" s="5" t="s">
        <v>1</v>
      </c>
      <c r="D1" s="6" t="s">
        <v>2</v>
      </c>
      <c r="E1" s="5" t="s">
        <v>0</v>
      </c>
      <c r="F1" s="6" t="s">
        <v>3</v>
      </c>
      <c r="G1" s="5" t="s">
        <v>4</v>
      </c>
      <c r="H1" s="6" t="s">
        <v>5</v>
      </c>
      <c r="I1" s="5" t="s">
        <v>6</v>
      </c>
      <c r="J1" s="6" t="s">
        <v>7</v>
      </c>
      <c r="K1" s="7" t="s">
        <v>8</v>
      </c>
      <c r="L1" t="s">
        <v>198</v>
      </c>
      <c r="M1" t="s">
        <v>199</v>
      </c>
    </row>
    <row r="2" spans="1:13" x14ac:dyDescent="0.25">
      <c r="A2" t="str">
        <f>M2&amp;" "&amp;L2</f>
        <v>Grace Bridget</v>
      </c>
      <c r="B2" s="8">
        <v>718</v>
      </c>
      <c r="C2" s="1">
        <v>55001</v>
      </c>
      <c r="D2" s="3">
        <v>43922</v>
      </c>
      <c r="E2" s="1" t="s">
        <v>9</v>
      </c>
      <c r="F2" t="s">
        <v>10</v>
      </c>
      <c r="G2" s="4">
        <v>37.5</v>
      </c>
      <c r="H2">
        <v>50</v>
      </c>
      <c r="I2" s="1">
        <v>9</v>
      </c>
      <c r="J2" t="str">
        <f>VLOOKUP(E2,'[1]Contacts (2)'!$E$2:$G$54,2)</f>
        <v>Bridget Grace</v>
      </c>
      <c r="K2" t="str">
        <f>VLOOKUP(E2,'[1]Contacts (2)'!$E$2:$G$54,3)</f>
        <v>Invercargill</v>
      </c>
      <c r="L2" t="s">
        <v>200</v>
      </c>
      <c r="M2" t="s">
        <v>201</v>
      </c>
    </row>
    <row r="3" spans="1:13" x14ac:dyDescent="0.25">
      <c r="A3" t="str">
        <f t="shared" ref="A3:A66" si="0">M3&amp;" "&amp;L3</f>
        <v>Bryant Alice</v>
      </c>
      <c r="B3" s="8">
        <v>84</v>
      </c>
      <c r="C3" s="1">
        <v>55002</v>
      </c>
      <c r="D3" s="3">
        <v>43922</v>
      </c>
      <c r="E3" s="1" t="s">
        <v>11</v>
      </c>
      <c r="F3" t="s">
        <v>12</v>
      </c>
      <c r="G3" s="4">
        <v>22.95</v>
      </c>
      <c r="H3">
        <v>20</v>
      </c>
      <c r="I3" s="1">
        <v>7</v>
      </c>
      <c r="J3" t="str">
        <f>VLOOKUP(E3,'[1]Contacts (2)'!$E$2:$G$54,2)</f>
        <v>Alice Bryant</v>
      </c>
      <c r="K3" t="str">
        <f>VLOOKUP(E3,'[1]Contacts (2)'!$E$2:$G$54,3)</f>
        <v>Hamilton</v>
      </c>
      <c r="L3" t="s">
        <v>202</v>
      </c>
      <c r="M3" t="s">
        <v>203</v>
      </c>
    </row>
    <row r="4" spans="1:13" x14ac:dyDescent="0.25">
      <c r="A4" t="str">
        <f t="shared" si="0"/>
        <v>Cox John</v>
      </c>
      <c r="B4" s="8">
        <v>775</v>
      </c>
      <c r="C4" s="1">
        <v>55003</v>
      </c>
      <c r="D4" s="3">
        <v>43922</v>
      </c>
      <c r="E4" s="1" t="s">
        <v>13</v>
      </c>
      <c r="F4" t="s">
        <v>10</v>
      </c>
      <c r="G4" s="4">
        <v>37.5</v>
      </c>
      <c r="H4">
        <v>20</v>
      </c>
      <c r="I4" s="1">
        <v>12</v>
      </c>
      <c r="J4" t="str">
        <f>VLOOKUP(E4,'[1]Contacts (2)'!$E$2:$G$54,2)</f>
        <v>John Cox</v>
      </c>
      <c r="K4" t="str">
        <f>VLOOKUP(E4,'[1]Contacts (2)'!$E$2:$G$54,3)</f>
        <v>Hamilton</v>
      </c>
      <c r="L4" t="s">
        <v>204</v>
      </c>
      <c r="M4" t="s">
        <v>205</v>
      </c>
    </row>
    <row r="5" spans="1:13" x14ac:dyDescent="0.25">
      <c r="A5" t="str">
        <f t="shared" si="0"/>
        <v>Cox Bridget</v>
      </c>
      <c r="B5" s="8">
        <v>1733</v>
      </c>
      <c r="C5" s="1">
        <v>55004</v>
      </c>
      <c r="D5" s="3">
        <v>43922</v>
      </c>
      <c r="E5" s="1" t="s">
        <v>14</v>
      </c>
      <c r="F5" t="s">
        <v>12</v>
      </c>
      <c r="G5" s="4">
        <v>22.95</v>
      </c>
      <c r="H5">
        <v>50</v>
      </c>
      <c r="I5" s="1">
        <v>10</v>
      </c>
      <c r="J5" t="str">
        <f>VLOOKUP(E5,'[1]Contacts (2)'!$E$2:$G$54,2)</f>
        <v>Bridget Cox</v>
      </c>
      <c r="K5" t="str">
        <f>VLOOKUP(E5,'[1]Contacts (2)'!$E$2:$G$54,3)</f>
        <v>Christchurch</v>
      </c>
      <c r="L5" t="s">
        <v>200</v>
      </c>
      <c r="M5" t="s">
        <v>205</v>
      </c>
    </row>
    <row r="6" spans="1:13" x14ac:dyDescent="0.25">
      <c r="A6" t="str">
        <f t="shared" si="0"/>
        <v>Kelly John</v>
      </c>
      <c r="B6" s="8">
        <v>724</v>
      </c>
      <c r="C6" s="1">
        <v>55005</v>
      </c>
      <c r="D6" s="3">
        <v>43922</v>
      </c>
      <c r="E6" s="1" t="s">
        <v>15</v>
      </c>
      <c r="F6" t="s">
        <v>16</v>
      </c>
      <c r="G6" s="4">
        <v>21.5</v>
      </c>
      <c r="H6">
        <v>10</v>
      </c>
      <c r="I6" s="1">
        <v>5</v>
      </c>
      <c r="J6" t="str">
        <f>VLOOKUP(E6,'[1]Contacts (2)'!$E$2:$G$54,2)</f>
        <v>John Kelly</v>
      </c>
      <c r="K6" t="str">
        <f>VLOOKUP(E6,'[1]Contacts (2)'!$E$2:$G$54,3)</f>
        <v>Invercargill</v>
      </c>
      <c r="L6" t="s">
        <v>204</v>
      </c>
      <c r="M6" t="s">
        <v>206</v>
      </c>
    </row>
    <row r="7" spans="1:13" x14ac:dyDescent="0.25">
      <c r="A7" t="str">
        <f t="shared" si="0"/>
        <v>Jones Grant</v>
      </c>
      <c r="B7" s="8">
        <v>730</v>
      </c>
      <c r="C7" s="1">
        <v>55006</v>
      </c>
      <c r="D7" s="3">
        <v>43922</v>
      </c>
      <c r="E7" s="1" t="s">
        <v>17</v>
      </c>
      <c r="F7" t="s">
        <v>16</v>
      </c>
      <c r="G7" s="4">
        <v>21.5</v>
      </c>
      <c r="H7">
        <v>50</v>
      </c>
      <c r="I7" s="1">
        <v>5</v>
      </c>
      <c r="J7" t="str">
        <f>VLOOKUP(E7,'[1]Contacts (2)'!$E$2:$G$54,2)</f>
        <v>Grant Jones</v>
      </c>
      <c r="K7" t="str">
        <f>VLOOKUP(E7,'[1]Contacts (2)'!$E$2:$G$54,3)</f>
        <v>Hamilton</v>
      </c>
      <c r="L7" t="s">
        <v>207</v>
      </c>
      <c r="M7" t="s">
        <v>208</v>
      </c>
    </row>
    <row r="8" spans="1:13" x14ac:dyDescent="0.25">
      <c r="A8" t="str">
        <f t="shared" si="0"/>
        <v>Isaacs Bridget</v>
      </c>
      <c r="B8" s="8">
        <v>1835</v>
      </c>
      <c r="C8" s="1">
        <v>55007</v>
      </c>
      <c r="D8" s="3">
        <v>43923</v>
      </c>
      <c r="E8" s="1" t="s">
        <v>18</v>
      </c>
      <c r="F8" t="s">
        <v>12</v>
      </c>
      <c r="G8" s="4">
        <v>22.95</v>
      </c>
      <c r="H8">
        <v>100</v>
      </c>
      <c r="I8" s="1">
        <v>9</v>
      </c>
      <c r="J8" t="str">
        <f>VLOOKUP(E8,'[1]Contacts (2)'!$E$2:$G$54,2)</f>
        <v>Bridget Isaacs</v>
      </c>
      <c r="K8" t="str">
        <f>VLOOKUP(E8,'[1]Contacts (2)'!$E$2:$G$54,3)</f>
        <v>Christchurch</v>
      </c>
      <c r="L8" t="s">
        <v>200</v>
      </c>
      <c r="M8" t="s">
        <v>209</v>
      </c>
    </row>
    <row r="9" spans="1:13" x14ac:dyDescent="0.25">
      <c r="A9" t="str">
        <f t="shared" si="0"/>
        <v>Davis Grant</v>
      </c>
      <c r="B9" s="8">
        <v>742</v>
      </c>
      <c r="C9" s="1">
        <v>55008</v>
      </c>
      <c r="D9" s="3">
        <v>43923</v>
      </c>
      <c r="E9" s="1" t="s">
        <v>19</v>
      </c>
      <c r="F9" t="s">
        <v>20</v>
      </c>
      <c r="G9" s="4">
        <v>29.95</v>
      </c>
      <c r="H9">
        <v>25</v>
      </c>
      <c r="I9" s="1">
        <v>10</v>
      </c>
      <c r="J9" t="str">
        <f>VLOOKUP(E9,'[1]Contacts (2)'!$E$2:$G$54,2)</f>
        <v>Grant Davis</v>
      </c>
      <c r="K9" t="str">
        <f>VLOOKUP(E9,'[1]Contacts (2)'!$E$2:$G$54,3)</f>
        <v>Wellington</v>
      </c>
      <c r="L9" t="s">
        <v>207</v>
      </c>
      <c r="M9" t="s">
        <v>210</v>
      </c>
    </row>
    <row r="10" spans="1:13" x14ac:dyDescent="0.25">
      <c r="A10" t="str">
        <f t="shared" si="0"/>
        <v>Oliver Grant</v>
      </c>
      <c r="B10" s="8">
        <v>859</v>
      </c>
      <c r="C10" s="1">
        <v>55009</v>
      </c>
      <c r="D10" s="3">
        <v>43923</v>
      </c>
      <c r="E10" s="1" t="s">
        <v>21</v>
      </c>
      <c r="F10" t="s">
        <v>20</v>
      </c>
      <c r="G10" s="4">
        <v>29.95</v>
      </c>
      <c r="H10">
        <v>100</v>
      </c>
      <c r="I10" s="1">
        <v>7</v>
      </c>
      <c r="J10" t="str">
        <f>VLOOKUP(E10,'[1]Contacts (2)'!$E$2:$G$54,2)</f>
        <v>Grant Oliver</v>
      </c>
      <c r="K10" t="str">
        <f>VLOOKUP(E10,'[1]Contacts (2)'!$E$2:$G$54,3)</f>
        <v>Auckland</v>
      </c>
      <c r="L10" t="s">
        <v>207</v>
      </c>
      <c r="M10" t="s">
        <v>211</v>
      </c>
    </row>
    <row r="11" spans="1:13" x14ac:dyDescent="0.25">
      <c r="A11" t="str">
        <f t="shared" si="0"/>
        <v>Neville Grant</v>
      </c>
      <c r="B11" s="8">
        <v>826</v>
      </c>
      <c r="C11" s="1">
        <v>55010</v>
      </c>
      <c r="D11" s="3">
        <v>43923</v>
      </c>
      <c r="E11" s="1" t="s">
        <v>22</v>
      </c>
      <c r="F11" t="s">
        <v>12</v>
      </c>
      <c r="G11" s="4">
        <v>22.95</v>
      </c>
      <c r="H11">
        <v>100</v>
      </c>
      <c r="I11" s="1">
        <v>7</v>
      </c>
      <c r="J11" t="str">
        <f>VLOOKUP(E11,'[1]Contacts (2)'!$E$2:$G$54,2)</f>
        <v>Grant Neville</v>
      </c>
      <c r="K11" t="str">
        <f>VLOOKUP(E11,'[1]Contacts (2)'!$E$2:$G$54,3)</f>
        <v>Christchurch</v>
      </c>
      <c r="L11" t="s">
        <v>207</v>
      </c>
      <c r="M11" t="s">
        <v>212</v>
      </c>
    </row>
    <row r="12" spans="1:13" x14ac:dyDescent="0.25">
      <c r="A12" t="str">
        <f t="shared" si="0"/>
        <v>Bryant Bridget</v>
      </c>
      <c r="B12" s="8">
        <v>784</v>
      </c>
      <c r="C12" s="1">
        <v>55011</v>
      </c>
      <c r="D12" s="3">
        <v>43924</v>
      </c>
      <c r="E12" s="1" t="s">
        <v>23</v>
      </c>
      <c r="F12" t="s">
        <v>10</v>
      </c>
      <c r="G12" s="4">
        <v>37.5</v>
      </c>
      <c r="H12">
        <v>20</v>
      </c>
      <c r="I12" s="1">
        <v>12</v>
      </c>
      <c r="J12" t="str">
        <f>VLOOKUP(E12,'[1]Contacts (2)'!$E$2:$G$54,2)</f>
        <v>Bridget Bryant</v>
      </c>
      <c r="K12" t="str">
        <f>VLOOKUP(E12,'[1]Contacts (2)'!$E$2:$G$54,3)</f>
        <v>Palmerston North</v>
      </c>
      <c r="L12" t="s">
        <v>200</v>
      </c>
      <c r="M12" t="s">
        <v>203</v>
      </c>
    </row>
    <row r="13" spans="1:13" x14ac:dyDescent="0.25">
      <c r="A13" t="str">
        <f t="shared" si="0"/>
        <v>Adams John</v>
      </c>
      <c r="B13" s="8">
        <v>2769</v>
      </c>
      <c r="C13" s="1">
        <v>55012</v>
      </c>
      <c r="D13" s="3">
        <v>43924</v>
      </c>
      <c r="E13" s="1" t="s">
        <v>24</v>
      </c>
      <c r="F13" t="s">
        <v>10</v>
      </c>
      <c r="G13" s="4">
        <v>37.5</v>
      </c>
      <c r="H13">
        <v>10</v>
      </c>
      <c r="I13" s="1">
        <v>10</v>
      </c>
      <c r="J13" t="str">
        <f>VLOOKUP(E13,'[1]Contacts (2)'!$E$2:$G$54,2)</f>
        <v>John Adams</v>
      </c>
      <c r="K13" t="str">
        <f>VLOOKUP(E13,'[1]Contacts (2)'!$E$2:$G$54,3)</f>
        <v>Dunedin</v>
      </c>
      <c r="L13" t="s">
        <v>204</v>
      </c>
      <c r="M13" t="s">
        <v>213</v>
      </c>
    </row>
    <row r="14" spans="1:13" x14ac:dyDescent="0.25">
      <c r="A14" t="str">
        <f t="shared" si="0"/>
        <v>Lucky Bridget</v>
      </c>
      <c r="B14" s="8">
        <v>739</v>
      </c>
      <c r="C14" s="1">
        <v>55013</v>
      </c>
      <c r="D14" s="3">
        <v>43924</v>
      </c>
      <c r="E14" s="1" t="s">
        <v>25</v>
      </c>
      <c r="F14" t="s">
        <v>12</v>
      </c>
      <c r="G14" s="4">
        <v>22.95</v>
      </c>
      <c r="H14">
        <v>25</v>
      </c>
      <c r="I14" s="1">
        <v>7</v>
      </c>
      <c r="J14" t="str">
        <f>VLOOKUP(E14,'[1]Contacts (2)'!$E$2:$G$54,2)</f>
        <v>Bridget Lucky</v>
      </c>
      <c r="K14" t="str">
        <f>VLOOKUP(E14,'[1]Contacts (2)'!$E$2:$G$54,3)</f>
        <v>Invercargill</v>
      </c>
      <c r="L14" t="s">
        <v>200</v>
      </c>
      <c r="M14" t="s">
        <v>214</v>
      </c>
    </row>
    <row r="15" spans="1:13" x14ac:dyDescent="0.25">
      <c r="A15" t="str">
        <f t="shared" si="0"/>
        <v>Jones Grant</v>
      </c>
      <c r="B15" s="8">
        <v>730</v>
      </c>
      <c r="C15" s="1">
        <v>55014</v>
      </c>
      <c r="D15" s="3">
        <v>43924</v>
      </c>
      <c r="E15" s="1" t="s">
        <v>17</v>
      </c>
      <c r="F15" t="s">
        <v>20</v>
      </c>
      <c r="G15" s="4">
        <v>29.95</v>
      </c>
      <c r="H15">
        <v>10</v>
      </c>
      <c r="I15" s="1">
        <v>7</v>
      </c>
      <c r="J15" t="str">
        <f>VLOOKUP(E15,'[1]Contacts (2)'!$E$2:$G$54,2)</f>
        <v>Grant Jones</v>
      </c>
      <c r="K15" t="str">
        <f>VLOOKUP(E15,'[1]Contacts (2)'!$E$2:$G$54,3)</f>
        <v>Hamilton</v>
      </c>
      <c r="L15" t="s">
        <v>207</v>
      </c>
      <c r="M15" t="s">
        <v>208</v>
      </c>
    </row>
    <row r="16" spans="1:13" x14ac:dyDescent="0.25">
      <c r="A16" t="str">
        <f t="shared" si="0"/>
        <v>Oliver Grant</v>
      </c>
      <c r="B16" s="8">
        <v>859</v>
      </c>
      <c r="C16" s="1">
        <v>55015</v>
      </c>
      <c r="D16" s="3">
        <v>43924</v>
      </c>
      <c r="E16" s="1" t="s">
        <v>21</v>
      </c>
      <c r="F16" t="s">
        <v>12</v>
      </c>
      <c r="G16" s="4">
        <v>22.95</v>
      </c>
      <c r="H16">
        <v>50</v>
      </c>
      <c r="I16" s="1">
        <v>6</v>
      </c>
      <c r="J16" t="str">
        <f>VLOOKUP(E16,'[1]Contacts (2)'!$E$2:$G$54,2)</f>
        <v>Grant Oliver</v>
      </c>
      <c r="K16" t="str">
        <f>VLOOKUP(E16,'[1]Contacts (2)'!$E$2:$G$54,3)</f>
        <v>Auckland</v>
      </c>
      <c r="L16" t="s">
        <v>207</v>
      </c>
      <c r="M16" t="s">
        <v>211</v>
      </c>
    </row>
    <row r="17" spans="1:13" x14ac:dyDescent="0.25">
      <c r="A17" t="str">
        <f t="shared" si="0"/>
        <v>Kelly Bridget</v>
      </c>
      <c r="B17" s="8">
        <v>829</v>
      </c>
      <c r="C17" s="1">
        <v>55016</v>
      </c>
      <c r="D17" s="3">
        <v>43924</v>
      </c>
      <c r="E17" s="1" t="s">
        <v>26</v>
      </c>
      <c r="F17" t="s">
        <v>16</v>
      </c>
      <c r="G17" s="4">
        <v>21.5</v>
      </c>
      <c r="H17">
        <v>100</v>
      </c>
      <c r="I17" s="1">
        <v>6</v>
      </c>
      <c r="J17" t="str">
        <f>VLOOKUP(E17,'[1]Contacts (2)'!$E$2:$G$54,2)</f>
        <v>Bridget Kelly</v>
      </c>
      <c r="K17" t="str">
        <f>VLOOKUP(E17,'[1]Contacts (2)'!$E$2:$G$54,3)</f>
        <v>Wellington</v>
      </c>
      <c r="L17" t="s">
        <v>200</v>
      </c>
      <c r="M17" t="s">
        <v>206</v>
      </c>
    </row>
    <row r="18" spans="1:13" x14ac:dyDescent="0.25">
      <c r="A18" t="str">
        <f t="shared" si="0"/>
        <v>Isaacs John</v>
      </c>
      <c r="B18" s="8">
        <v>748</v>
      </c>
      <c r="C18" s="1">
        <v>55017</v>
      </c>
      <c r="D18" s="3">
        <v>43925</v>
      </c>
      <c r="E18" s="1" t="s">
        <v>27</v>
      </c>
      <c r="F18" t="s">
        <v>20</v>
      </c>
      <c r="G18" s="4">
        <v>29.95</v>
      </c>
      <c r="H18">
        <v>25</v>
      </c>
      <c r="I18" s="1">
        <v>8</v>
      </c>
      <c r="J18" t="str">
        <f>VLOOKUP(E18,'[1]Contacts (2)'!$E$2:$G$54,2)</f>
        <v>John Isaacs</v>
      </c>
      <c r="K18" t="str">
        <f>VLOOKUP(E18,'[1]Contacts (2)'!$E$2:$G$54,3)</f>
        <v>Auckland</v>
      </c>
      <c r="L18" t="s">
        <v>204</v>
      </c>
      <c r="M18" t="s">
        <v>209</v>
      </c>
    </row>
    <row r="19" spans="1:13" x14ac:dyDescent="0.25">
      <c r="A19" t="str">
        <f t="shared" si="0"/>
        <v>Henry John</v>
      </c>
      <c r="B19" s="8">
        <v>832</v>
      </c>
      <c r="C19" s="1">
        <v>55018</v>
      </c>
      <c r="D19" s="3">
        <v>43925</v>
      </c>
      <c r="E19" s="1" t="s">
        <v>28</v>
      </c>
      <c r="F19" t="s">
        <v>16</v>
      </c>
      <c r="G19" s="4">
        <v>21.5</v>
      </c>
      <c r="H19">
        <v>100</v>
      </c>
      <c r="I19" s="1">
        <v>6</v>
      </c>
      <c r="J19" t="str">
        <f>VLOOKUP(E19,'[1]Contacts (2)'!$E$2:$G$54,2)</f>
        <v>John Henry</v>
      </c>
      <c r="K19" t="str">
        <f>VLOOKUP(E19,'[1]Contacts (2)'!$E$2:$G$54,3)</f>
        <v>Wellington</v>
      </c>
      <c r="L19" t="s">
        <v>204</v>
      </c>
      <c r="M19" t="s">
        <v>215</v>
      </c>
    </row>
    <row r="20" spans="1:13" x14ac:dyDescent="0.25">
      <c r="A20" t="str">
        <f t="shared" si="0"/>
        <v>Kelly Bridget</v>
      </c>
      <c r="B20" s="8">
        <v>829</v>
      </c>
      <c r="C20" s="1">
        <v>55019</v>
      </c>
      <c r="D20" s="3">
        <v>43925</v>
      </c>
      <c r="E20" s="1" t="s">
        <v>26</v>
      </c>
      <c r="F20" t="s">
        <v>20</v>
      </c>
      <c r="G20" s="4">
        <v>29.95</v>
      </c>
      <c r="H20">
        <v>100</v>
      </c>
      <c r="I20" s="1">
        <v>7</v>
      </c>
      <c r="J20" t="str">
        <f>VLOOKUP(E20,'[1]Contacts (2)'!$E$2:$G$54,2)</f>
        <v>Bridget Kelly</v>
      </c>
      <c r="K20" t="str">
        <f>VLOOKUP(E20,'[1]Contacts (2)'!$E$2:$G$54,3)</f>
        <v>Wellington</v>
      </c>
      <c r="L20" t="s">
        <v>200</v>
      </c>
      <c r="M20" t="s">
        <v>206</v>
      </c>
    </row>
    <row r="21" spans="1:13" x14ac:dyDescent="0.25">
      <c r="A21" t="str">
        <f t="shared" si="0"/>
        <v>Davis John</v>
      </c>
      <c r="B21" s="8">
        <v>796</v>
      </c>
      <c r="C21" s="1">
        <v>55020</v>
      </c>
      <c r="D21" s="3">
        <v>43925</v>
      </c>
      <c r="E21" s="1" t="s">
        <v>29</v>
      </c>
      <c r="F21" t="s">
        <v>20</v>
      </c>
      <c r="G21" s="4">
        <v>29.95</v>
      </c>
      <c r="H21">
        <v>100</v>
      </c>
      <c r="I21" s="1">
        <v>7</v>
      </c>
      <c r="J21" t="str">
        <f>VLOOKUP(E21,'[1]Contacts (2)'!$E$2:$G$54,2)</f>
        <v>John Davis</v>
      </c>
      <c r="K21" t="str">
        <f>VLOOKUP(E21,'[1]Contacts (2)'!$E$2:$G$54,3)</f>
        <v>Hamilton</v>
      </c>
      <c r="L21" t="s">
        <v>204</v>
      </c>
      <c r="M21" t="s">
        <v>210</v>
      </c>
    </row>
    <row r="22" spans="1:13" x14ac:dyDescent="0.25">
      <c r="A22" t="str">
        <f t="shared" si="0"/>
        <v>Isaacs John</v>
      </c>
      <c r="B22" s="8">
        <v>748</v>
      </c>
      <c r="C22" s="1">
        <v>55021</v>
      </c>
      <c r="D22" s="3">
        <v>43926</v>
      </c>
      <c r="E22" s="1" t="s">
        <v>27</v>
      </c>
      <c r="F22" t="s">
        <v>30</v>
      </c>
      <c r="G22" s="4">
        <v>19.95</v>
      </c>
      <c r="H22">
        <v>10</v>
      </c>
      <c r="I22" s="1">
        <v>4</v>
      </c>
      <c r="J22" t="str">
        <f>VLOOKUP(E22,'[1]Contacts (2)'!$E$2:$G$54,2)</f>
        <v>John Isaacs</v>
      </c>
      <c r="K22" t="str">
        <f>VLOOKUP(E22,'[1]Contacts (2)'!$E$2:$G$54,3)</f>
        <v>Auckland</v>
      </c>
      <c r="L22" t="s">
        <v>204</v>
      </c>
      <c r="M22" t="s">
        <v>209</v>
      </c>
    </row>
    <row r="23" spans="1:13" x14ac:dyDescent="0.25">
      <c r="A23" t="str">
        <f t="shared" si="0"/>
        <v>Adams Grant</v>
      </c>
      <c r="B23" s="8">
        <v>838</v>
      </c>
      <c r="C23" s="1">
        <v>55022</v>
      </c>
      <c r="D23" s="3">
        <v>43926</v>
      </c>
      <c r="E23" s="1" t="s">
        <v>31</v>
      </c>
      <c r="F23" t="s">
        <v>10</v>
      </c>
      <c r="G23" s="4">
        <v>37.5</v>
      </c>
      <c r="H23">
        <v>10</v>
      </c>
      <c r="I23" s="1">
        <v>9</v>
      </c>
      <c r="J23" t="str">
        <f>VLOOKUP(E23,'[1]Contacts (2)'!$E$2:$G$54,2)</f>
        <v>Grant Adams</v>
      </c>
      <c r="K23" t="str">
        <f>VLOOKUP(E23,'[1]Contacts (2)'!$E$2:$G$54,3)</f>
        <v>Palmerston North</v>
      </c>
      <c r="L23" t="s">
        <v>207</v>
      </c>
      <c r="M23" t="s">
        <v>213</v>
      </c>
    </row>
    <row r="24" spans="1:13" x14ac:dyDescent="0.25">
      <c r="A24" t="str">
        <f t="shared" si="0"/>
        <v>Evans Bridget</v>
      </c>
      <c r="B24" s="8">
        <v>721</v>
      </c>
      <c r="C24" s="1">
        <v>55023</v>
      </c>
      <c r="D24" s="3">
        <v>43926</v>
      </c>
      <c r="E24" s="1" t="s">
        <v>32</v>
      </c>
      <c r="F24" t="s">
        <v>16</v>
      </c>
      <c r="G24" s="4">
        <v>21.5</v>
      </c>
      <c r="H24">
        <v>25</v>
      </c>
      <c r="I24" s="1">
        <v>6</v>
      </c>
      <c r="J24" t="str">
        <f>VLOOKUP(E24,'[1]Contacts (2)'!$E$2:$G$54,2)</f>
        <v>Bridget Evans</v>
      </c>
      <c r="K24" t="str">
        <f>VLOOKUP(E24,'[1]Contacts (2)'!$E$2:$G$54,3)</f>
        <v>Wellington</v>
      </c>
      <c r="L24" t="s">
        <v>200</v>
      </c>
      <c r="M24" t="s">
        <v>216</v>
      </c>
    </row>
    <row r="25" spans="1:13" x14ac:dyDescent="0.25">
      <c r="A25" t="str">
        <f t="shared" si="0"/>
        <v>Lucky Bridget</v>
      </c>
      <c r="B25" s="8">
        <v>739</v>
      </c>
      <c r="C25" s="1">
        <v>55024</v>
      </c>
      <c r="D25" s="3">
        <v>43926</v>
      </c>
      <c r="E25" s="1" t="s">
        <v>25</v>
      </c>
      <c r="F25" t="s">
        <v>12</v>
      </c>
      <c r="G25" s="4">
        <v>22.95</v>
      </c>
      <c r="H25">
        <v>10</v>
      </c>
      <c r="I25" s="1">
        <v>6</v>
      </c>
      <c r="J25" t="str">
        <f>VLOOKUP(E25,'[1]Contacts (2)'!$E$2:$G$54,2)</f>
        <v>Bridget Lucky</v>
      </c>
      <c r="K25" t="str">
        <f>VLOOKUP(E25,'[1]Contacts (2)'!$E$2:$G$54,3)</f>
        <v>Invercargill</v>
      </c>
      <c r="L25" t="s">
        <v>200</v>
      </c>
      <c r="M25" t="s">
        <v>214</v>
      </c>
    </row>
    <row r="26" spans="1:13" x14ac:dyDescent="0.25">
      <c r="A26" t="str">
        <f t="shared" si="0"/>
        <v>Bryant Alice</v>
      </c>
      <c r="B26" s="8">
        <v>84</v>
      </c>
      <c r="C26" s="1">
        <v>55025</v>
      </c>
      <c r="D26" s="3">
        <v>43926</v>
      </c>
      <c r="E26" s="1" t="s">
        <v>11</v>
      </c>
      <c r="F26" t="s">
        <v>20</v>
      </c>
      <c r="G26" s="4">
        <v>29.95</v>
      </c>
      <c r="H26">
        <v>50</v>
      </c>
      <c r="I26" s="1">
        <v>7</v>
      </c>
      <c r="J26" t="str">
        <f>VLOOKUP(E26,'[1]Contacts (2)'!$E$2:$G$54,2)</f>
        <v>Alice Bryant</v>
      </c>
      <c r="K26" t="str">
        <f>VLOOKUP(E26,'[1]Contacts (2)'!$E$2:$G$54,3)</f>
        <v>Hamilton</v>
      </c>
      <c r="L26" t="s">
        <v>202</v>
      </c>
      <c r="M26" t="s">
        <v>203</v>
      </c>
    </row>
    <row r="27" spans="1:13" x14ac:dyDescent="0.25">
      <c r="A27" t="str">
        <f t="shared" si="0"/>
        <v>Henry John</v>
      </c>
      <c r="B27" s="8">
        <v>832</v>
      </c>
      <c r="C27" s="1">
        <v>55026</v>
      </c>
      <c r="D27" s="3">
        <v>43927</v>
      </c>
      <c r="E27" s="1" t="s">
        <v>28</v>
      </c>
      <c r="F27" t="s">
        <v>30</v>
      </c>
      <c r="G27" s="4">
        <v>19.95</v>
      </c>
      <c r="H27">
        <v>20</v>
      </c>
      <c r="I27" s="1">
        <v>5</v>
      </c>
      <c r="J27" t="str">
        <f>VLOOKUP(E27,'[1]Contacts (2)'!$E$2:$G$54,2)</f>
        <v>John Henry</v>
      </c>
      <c r="K27" t="str">
        <f>VLOOKUP(E27,'[1]Contacts (2)'!$E$2:$G$54,3)</f>
        <v>Wellington</v>
      </c>
      <c r="L27" t="s">
        <v>204</v>
      </c>
      <c r="M27" t="s">
        <v>215</v>
      </c>
    </row>
    <row r="28" spans="1:13" x14ac:dyDescent="0.25">
      <c r="A28" t="str">
        <f t="shared" si="0"/>
        <v>Davis Grant</v>
      </c>
      <c r="B28" s="8">
        <v>742</v>
      </c>
      <c r="C28" s="1">
        <v>55027</v>
      </c>
      <c r="D28" s="3">
        <v>43927</v>
      </c>
      <c r="E28" s="1" t="s">
        <v>19</v>
      </c>
      <c r="F28" t="s">
        <v>12</v>
      </c>
      <c r="G28" s="4">
        <v>22.95</v>
      </c>
      <c r="H28">
        <v>100</v>
      </c>
      <c r="I28" s="1">
        <v>6</v>
      </c>
      <c r="J28" t="str">
        <f>VLOOKUP(E28,'[1]Contacts (2)'!$E$2:$G$54,2)</f>
        <v>Grant Davis</v>
      </c>
      <c r="K28" t="str">
        <f>VLOOKUP(E28,'[1]Contacts (2)'!$E$2:$G$54,3)</f>
        <v>Wellington</v>
      </c>
      <c r="L28" t="s">
        <v>207</v>
      </c>
      <c r="M28" t="s">
        <v>210</v>
      </c>
    </row>
    <row r="29" spans="1:13" x14ac:dyDescent="0.25">
      <c r="A29" t="str">
        <f t="shared" si="0"/>
        <v>Adams Grant</v>
      </c>
      <c r="B29" s="8">
        <v>838</v>
      </c>
      <c r="C29" s="1">
        <v>55028</v>
      </c>
      <c r="D29" s="3">
        <v>43927</v>
      </c>
      <c r="E29" s="1" t="s">
        <v>31</v>
      </c>
      <c r="F29" t="s">
        <v>20</v>
      </c>
      <c r="G29" s="4">
        <v>29.95</v>
      </c>
      <c r="H29">
        <v>20</v>
      </c>
      <c r="I29" s="1">
        <v>13</v>
      </c>
      <c r="J29" t="str">
        <f>VLOOKUP(E29,'[1]Contacts (2)'!$E$2:$G$54,2)</f>
        <v>Grant Adams</v>
      </c>
      <c r="K29" t="str">
        <f>VLOOKUP(E29,'[1]Contacts (2)'!$E$2:$G$54,3)</f>
        <v>Palmerston North</v>
      </c>
      <c r="L29" t="s">
        <v>207</v>
      </c>
      <c r="M29" t="s">
        <v>213</v>
      </c>
    </row>
    <row r="30" spans="1:13" x14ac:dyDescent="0.25">
      <c r="A30" t="str">
        <f t="shared" si="0"/>
        <v>Evans Bridget</v>
      </c>
      <c r="B30" s="8">
        <v>721</v>
      </c>
      <c r="C30" s="1">
        <v>55029</v>
      </c>
      <c r="D30" s="3">
        <v>43927</v>
      </c>
      <c r="E30" s="1" t="s">
        <v>32</v>
      </c>
      <c r="F30" t="s">
        <v>12</v>
      </c>
      <c r="G30" s="4">
        <v>22.95</v>
      </c>
      <c r="H30">
        <v>20</v>
      </c>
      <c r="I30" s="1">
        <v>9</v>
      </c>
      <c r="J30" t="str">
        <f>VLOOKUP(E30,'[1]Contacts (2)'!$E$2:$G$54,2)</f>
        <v>Bridget Evans</v>
      </c>
      <c r="K30" t="str">
        <f>VLOOKUP(E30,'[1]Contacts (2)'!$E$2:$G$54,3)</f>
        <v>Wellington</v>
      </c>
      <c r="L30" t="s">
        <v>200</v>
      </c>
      <c r="M30" t="s">
        <v>216</v>
      </c>
    </row>
    <row r="31" spans="1:13" x14ac:dyDescent="0.25">
      <c r="A31" t="str">
        <f t="shared" si="0"/>
        <v>Isaacs Bridget</v>
      </c>
      <c r="B31" s="8">
        <v>1835</v>
      </c>
      <c r="C31" s="1">
        <v>55030</v>
      </c>
      <c r="D31" s="3">
        <v>43927</v>
      </c>
      <c r="E31" s="1" t="s">
        <v>18</v>
      </c>
      <c r="F31" t="s">
        <v>20</v>
      </c>
      <c r="G31" s="4">
        <v>29.95</v>
      </c>
      <c r="H31">
        <v>10</v>
      </c>
      <c r="I31" s="1">
        <v>8</v>
      </c>
      <c r="J31" t="str">
        <f>VLOOKUP(E31,'[1]Contacts (2)'!$E$2:$G$54,2)</f>
        <v>Bridget Isaacs</v>
      </c>
      <c r="K31" t="str">
        <f>VLOOKUP(E31,'[1]Contacts (2)'!$E$2:$G$54,3)</f>
        <v>Christchurch</v>
      </c>
      <c r="L31" t="s">
        <v>200</v>
      </c>
      <c r="M31" t="s">
        <v>209</v>
      </c>
    </row>
    <row r="32" spans="1:13" x14ac:dyDescent="0.25">
      <c r="A32" t="str">
        <f t="shared" si="0"/>
        <v>Davis John</v>
      </c>
      <c r="B32" s="8">
        <v>796</v>
      </c>
      <c r="C32" s="1">
        <v>55031</v>
      </c>
      <c r="D32" s="3">
        <v>43927</v>
      </c>
      <c r="E32" s="1" t="s">
        <v>29</v>
      </c>
      <c r="F32" t="s">
        <v>30</v>
      </c>
      <c r="G32" s="4">
        <v>19.95</v>
      </c>
      <c r="H32">
        <v>20</v>
      </c>
      <c r="I32" s="1">
        <v>4</v>
      </c>
      <c r="J32" t="str">
        <f>VLOOKUP(E32,'[1]Contacts (2)'!$E$2:$G$54,2)</f>
        <v>John Davis</v>
      </c>
      <c r="K32" t="str">
        <f>VLOOKUP(E32,'[1]Contacts (2)'!$E$2:$G$54,3)</f>
        <v>Hamilton</v>
      </c>
      <c r="L32" t="s">
        <v>204</v>
      </c>
      <c r="M32" t="s">
        <v>210</v>
      </c>
    </row>
    <row r="33" spans="1:13" x14ac:dyDescent="0.25">
      <c r="A33" t="str">
        <f t="shared" si="0"/>
        <v>Bryant Bridget</v>
      </c>
      <c r="B33" s="8">
        <v>784</v>
      </c>
      <c r="C33" s="1">
        <v>55032</v>
      </c>
      <c r="D33" s="3">
        <v>43928</v>
      </c>
      <c r="E33" s="1" t="s">
        <v>23</v>
      </c>
      <c r="F33" t="s">
        <v>16</v>
      </c>
      <c r="G33" s="4">
        <v>21.5</v>
      </c>
      <c r="H33">
        <v>10</v>
      </c>
      <c r="I33" s="1">
        <v>5</v>
      </c>
      <c r="J33" t="str">
        <f>VLOOKUP(E33,'[1]Contacts (2)'!$E$2:$G$54,2)</f>
        <v>Bridget Bryant</v>
      </c>
      <c r="K33" t="str">
        <f>VLOOKUP(E33,'[1]Contacts (2)'!$E$2:$G$54,3)</f>
        <v>Palmerston North</v>
      </c>
      <c r="L33" t="s">
        <v>200</v>
      </c>
      <c r="M33" t="s">
        <v>203</v>
      </c>
    </row>
    <row r="34" spans="1:13" x14ac:dyDescent="0.25">
      <c r="A34" t="str">
        <f t="shared" si="0"/>
        <v>Jones Bridget</v>
      </c>
      <c r="B34" s="8">
        <v>802</v>
      </c>
      <c r="C34" s="1">
        <v>55033</v>
      </c>
      <c r="D34" s="3">
        <v>43928</v>
      </c>
      <c r="E34" s="1" t="s">
        <v>33</v>
      </c>
      <c r="F34" t="s">
        <v>16</v>
      </c>
      <c r="G34" s="4">
        <v>21.5</v>
      </c>
      <c r="H34">
        <v>10</v>
      </c>
      <c r="I34" s="1">
        <v>6</v>
      </c>
      <c r="J34" t="str">
        <f>VLOOKUP(E34,'[1]Contacts (2)'!$E$2:$G$54,2)</f>
        <v>Bridget Jones</v>
      </c>
      <c r="K34" t="str">
        <f>VLOOKUP(E34,'[1]Contacts (2)'!$E$2:$G$54,3)</f>
        <v>Wellington</v>
      </c>
      <c r="L34" t="s">
        <v>200</v>
      </c>
      <c r="M34" t="s">
        <v>208</v>
      </c>
    </row>
    <row r="35" spans="1:13" x14ac:dyDescent="0.25">
      <c r="A35" t="str">
        <f t="shared" si="0"/>
        <v>Bryant John</v>
      </c>
      <c r="B35" s="8">
        <v>727</v>
      </c>
      <c r="C35" s="1">
        <v>55034</v>
      </c>
      <c r="D35" s="3">
        <v>43928</v>
      </c>
      <c r="E35" s="1" t="s">
        <v>34</v>
      </c>
      <c r="F35" t="s">
        <v>30</v>
      </c>
      <c r="G35" s="4">
        <v>19.95</v>
      </c>
      <c r="H35">
        <v>25</v>
      </c>
      <c r="I35" s="1">
        <v>8</v>
      </c>
      <c r="J35" t="str">
        <f>VLOOKUP(E35,'[1]Contacts (2)'!$E$2:$G$54,2)</f>
        <v>John Bryant</v>
      </c>
      <c r="K35" t="str">
        <f>VLOOKUP(E35,'[1]Contacts (2)'!$E$2:$G$54,3)</f>
        <v>Dunedin</v>
      </c>
      <c r="L35" t="s">
        <v>204</v>
      </c>
      <c r="M35" t="s">
        <v>203</v>
      </c>
    </row>
    <row r="36" spans="1:13" x14ac:dyDescent="0.25">
      <c r="A36" t="str">
        <f t="shared" si="0"/>
        <v>Henry Alice</v>
      </c>
      <c r="B36" s="8">
        <v>1760</v>
      </c>
      <c r="C36" s="1">
        <v>55035</v>
      </c>
      <c r="D36" s="3">
        <v>43928</v>
      </c>
      <c r="E36" s="1" t="s">
        <v>35</v>
      </c>
      <c r="F36" t="s">
        <v>16</v>
      </c>
      <c r="G36" s="4">
        <v>21.5</v>
      </c>
      <c r="H36">
        <v>20</v>
      </c>
      <c r="I36" s="1">
        <v>6</v>
      </c>
      <c r="J36" t="str">
        <f>VLOOKUP(E36,'[1]Contacts (2)'!$E$2:$G$54,2)</f>
        <v>Alice Henry</v>
      </c>
      <c r="K36" t="str">
        <f>VLOOKUP(E36,'[1]Contacts (2)'!$E$2:$G$54,3)</f>
        <v>Invercargill</v>
      </c>
      <c r="L36" t="s">
        <v>202</v>
      </c>
      <c r="M36" t="s">
        <v>215</v>
      </c>
    </row>
    <row r="37" spans="1:13" x14ac:dyDescent="0.25">
      <c r="A37" t="str">
        <f t="shared" si="0"/>
        <v>Adams Alice</v>
      </c>
      <c r="B37" s="8">
        <v>850</v>
      </c>
      <c r="C37" s="1">
        <v>55036</v>
      </c>
      <c r="D37" s="3">
        <v>43928</v>
      </c>
      <c r="E37" s="1" t="s">
        <v>36</v>
      </c>
      <c r="F37" t="s">
        <v>12</v>
      </c>
      <c r="G37" s="4">
        <v>22.95</v>
      </c>
      <c r="H37">
        <v>100</v>
      </c>
      <c r="I37" s="1">
        <v>7</v>
      </c>
      <c r="J37" t="str">
        <f>VLOOKUP(E37,'[1]Contacts (2)'!$E$2:$G$54,2)</f>
        <v>Alice Adams</v>
      </c>
      <c r="K37" t="str">
        <f>VLOOKUP(E37,'[1]Contacts (2)'!$E$2:$G$54,3)</f>
        <v>Dunedin</v>
      </c>
      <c r="L37" t="s">
        <v>202</v>
      </c>
      <c r="M37" t="s">
        <v>213</v>
      </c>
    </row>
    <row r="38" spans="1:13" x14ac:dyDescent="0.25">
      <c r="A38" t="str">
        <f t="shared" si="0"/>
        <v>Evans John</v>
      </c>
      <c r="B38" s="8">
        <v>811</v>
      </c>
      <c r="C38" s="1">
        <v>55037</v>
      </c>
      <c r="D38" s="3">
        <v>43929</v>
      </c>
      <c r="E38" s="1" t="s">
        <v>37</v>
      </c>
      <c r="F38" t="s">
        <v>12</v>
      </c>
      <c r="G38" s="4">
        <v>22.95</v>
      </c>
      <c r="H38">
        <v>50</v>
      </c>
      <c r="I38" s="1">
        <v>7</v>
      </c>
      <c r="J38" t="str">
        <f>VLOOKUP(E38,'[1]Contacts (2)'!$E$2:$G$54,2)</f>
        <v>John Evans</v>
      </c>
      <c r="K38" t="str">
        <f>VLOOKUP(E38,'[1]Contacts (2)'!$E$2:$G$54,3)</f>
        <v>Invercargill</v>
      </c>
      <c r="L38" t="s">
        <v>204</v>
      </c>
      <c r="M38" t="s">
        <v>216</v>
      </c>
    </row>
    <row r="39" spans="1:13" x14ac:dyDescent="0.25">
      <c r="A39" t="str">
        <f t="shared" si="0"/>
        <v>Peters Grant</v>
      </c>
      <c r="B39" s="8">
        <v>772</v>
      </c>
      <c r="C39" s="1">
        <v>55038</v>
      </c>
      <c r="D39" s="3">
        <v>43929</v>
      </c>
      <c r="E39" s="1" t="s">
        <v>38</v>
      </c>
      <c r="F39" t="s">
        <v>10</v>
      </c>
      <c r="G39" s="4">
        <v>37.5</v>
      </c>
      <c r="H39">
        <v>10</v>
      </c>
      <c r="I39" s="1">
        <v>9</v>
      </c>
      <c r="J39" t="str">
        <f>VLOOKUP(E39,'[1]Contacts (2)'!$E$2:$G$54,2)</f>
        <v>Grant Peters</v>
      </c>
      <c r="K39" t="str">
        <f>VLOOKUP(E39,'[1]Contacts (2)'!$E$2:$G$54,3)</f>
        <v>Christchurch</v>
      </c>
      <c r="L39" t="s">
        <v>207</v>
      </c>
      <c r="M39" t="s">
        <v>217</v>
      </c>
    </row>
    <row r="40" spans="1:13" x14ac:dyDescent="0.25">
      <c r="A40" t="str">
        <f t="shared" si="0"/>
        <v>Bryant Alice</v>
      </c>
      <c r="B40" s="8">
        <v>84</v>
      </c>
      <c r="C40" s="1">
        <v>55039</v>
      </c>
      <c r="D40" s="3">
        <v>43929</v>
      </c>
      <c r="E40" s="1" t="s">
        <v>11</v>
      </c>
      <c r="F40" t="s">
        <v>10</v>
      </c>
      <c r="G40" s="4">
        <v>37.5</v>
      </c>
      <c r="H40">
        <v>50</v>
      </c>
      <c r="I40" s="1">
        <v>10</v>
      </c>
      <c r="J40" t="str">
        <f>VLOOKUP(E40,'[1]Contacts (2)'!$E$2:$G$54,2)</f>
        <v>Alice Bryant</v>
      </c>
      <c r="K40" t="str">
        <f>VLOOKUP(E40,'[1]Contacts (2)'!$E$2:$G$54,3)</f>
        <v>Hamilton</v>
      </c>
      <c r="L40" t="s">
        <v>202</v>
      </c>
      <c r="M40" t="s">
        <v>203</v>
      </c>
    </row>
    <row r="41" spans="1:13" x14ac:dyDescent="0.25">
      <c r="A41" t="str">
        <f t="shared" si="0"/>
        <v>Bryant Grant</v>
      </c>
      <c r="B41" s="8">
        <v>787</v>
      </c>
      <c r="C41" s="1">
        <v>55040</v>
      </c>
      <c r="D41" s="3">
        <v>43929</v>
      </c>
      <c r="E41" s="1" t="s">
        <v>39</v>
      </c>
      <c r="F41" t="s">
        <v>30</v>
      </c>
      <c r="G41" s="4">
        <v>19.95</v>
      </c>
      <c r="H41">
        <v>20</v>
      </c>
      <c r="I41" s="1">
        <v>4</v>
      </c>
      <c r="J41" t="str">
        <f>VLOOKUP(E41,'[1]Contacts (2)'!$E$2:$G$54,2)</f>
        <v>Grant Bryant</v>
      </c>
      <c r="K41" t="str">
        <f>VLOOKUP(E41,'[1]Contacts (2)'!$E$2:$G$54,3)</f>
        <v>Hamilton</v>
      </c>
      <c r="L41" t="s">
        <v>207</v>
      </c>
      <c r="M41" t="s">
        <v>203</v>
      </c>
    </row>
    <row r="42" spans="1:13" x14ac:dyDescent="0.25">
      <c r="A42" t="str">
        <f t="shared" si="0"/>
        <v>Bryant Bridget</v>
      </c>
      <c r="B42" s="8">
        <v>784</v>
      </c>
      <c r="C42" s="1">
        <v>55041</v>
      </c>
      <c r="D42" s="3">
        <v>43929</v>
      </c>
      <c r="E42" s="1" t="s">
        <v>23</v>
      </c>
      <c r="F42" t="s">
        <v>30</v>
      </c>
      <c r="G42" s="4">
        <v>19.95</v>
      </c>
      <c r="H42">
        <v>50</v>
      </c>
      <c r="I42" s="1">
        <v>5</v>
      </c>
      <c r="J42" t="str">
        <f>VLOOKUP(E42,'[1]Contacts (2)'!$E$2:$G$54,2)</f>
        <v>Bridget Bryant</v>
      </c>
      <c r="K42" t="str">
        <f>VLOOKUP(E42,'[1]Contacts (2)'!$E$2:$G$54,3)</f>
        <v>Palmerston North</v>
      </c>
      <c r="L42" t="s">
        <v>200</v>
      </c>
      <c r="M42" t="s">
        <v>203</v>
      </c>
    </row>
    <row r="43" spans="1:13" x14ac:dyDescent="0.25">
      <c r="A43" t="str">
        <f t="shared" si="0"/>
        <v>Lucky Bridget</v>
      </c>
      <c r="B43" s="8">
        <v>739</v>
      </c>
      <c r="C43" s="1">
        <v>55042</v>
      </c>
      <c r="D43" s="3">
        <v>43929</v>
      </c>
      <c r="E43" s="1" t="s">
        <v>25</v>
      </c>
      <c r="F43" t="s">
        <v>16</v>
      </c>
      <c r="G43" s="4">
        <v>21.5</v>
      </c>
      <c r="H43">
        <v>10</v>
      </c>
      <c r="I43" s="1">
        <v>6</v>
      </c>
      <c r="J43" t="str">
        <f>VLOOKUP(E43,'[1]Contacts (2)'!$E$2:$G$54,2)</f>
        <v>Bridget Lucky</v>
      </c>
      <c r="K43" t="str">
        <f>VLOOKUP(E43,'[1]Contacts (2)'!$E$2:$G$54,3)</f>
        <v>Invercargill</v>
      </c>
      <c r="L43" t="s">
        <v>200</v>
      </c>
      <c r="M43" t="s">
        <v>214</v>
      </c>
    </row>
    <row r="44" spans="1:13" x14ac:dyDescent="0.25">
      <c r="A44" t="str">
        <f t="shared" si="0"/>
        <v>Cox Bridget</v>
      </c>
      <c r="B44" s="8">
        <v>1733</v>
      </c>
      <c r="C44" s="1">
        <v>55043</v>
      </c>
      <c r="D44" s="3">
        <v>43930</v>
      </c>
      <c r="E44" s="1" t="s">
        <v>14</v>
      </c>
      <c r="F44" t="s">
        <v>16</v>
      </c>
      <c r="G44" s="4">
        <v>21.5</v>
      </c>
      <c r="H44">
        <v>50</v>
      </c>
      <c r="I44" s="1">
        <v>5</v>
      </c>
      <c r="J44" t="str">
        <f>VLOOKUP(E44,'[1]Contacts (2)'!$E$2:$G$54,2)</f>
        <v>Bridget Cox</v>
      </c>
      <c r="K44" t="str">
        <f>VLOOKUP(E44,'[1]Contacts (2)'!$E$2:$G$54,3)</f>
        <v>Christchurch</v>
      </c>
      <c r="L44" t="s">
        <v>200</v>
      </c>
      <c r="M44" t="s">
        <v>205</v>
      </c>
    </row>
    <row r="45" spans="1:13" x14ac:dyDescent="0.25">
      <c r="A45" t="str">
        <f t="shared" si="0"/>
        <v>Henry John</v>
      </c>
      <c r="B45" s="8">
        <v>832</v>
      </c>
      <c r="C45" s="1">
        <v>55044</v>
      </c>
      <c r="D45" s="3">
        <v>43930</v>
      </c>
      <c r="E45" s="1" t="s">
        <v>28</v>
      </c>
      <c r="F45" t="s">
        <v>16</v>
      </c>
      <c r="G45" s="4">
        <v>21.5</v>
      </c>
      <c r="H45">
        <v>20</v>
      </c>
      <c r="I45" s="1">
        <v>6</v>
      </c>
      <c r="J45" t="str">
        <f>VLOOKUP(E45,'[1]Contacts (2)'!$E$2:$G$54,2)</f>
        <v>John Henry</v>
      </c>
      <c r="K45" t="str">
        <f>VLOOKUP(E45,'[1]Contacts (2)'!$E$2:$G$54,3)</f>
        <v>Wellington</v>
      </c>
      <c r="L45" t="s">
        <v>204</v>
      </c>
      <c r="M45" t="s">
        <v>215</v>
      </c>
    </row>
    <row r="46" spans="1:13" x14ac:dyDescent="0.25">
      <c r="A46" t="str">
        <f t="shared" si="0"/>
        <v>Grace Bridget</v>
      </c>
      <c r="B46" s="8">
        <v>718</v>
      </c>
      <c r="C46" s="1">
        <v>55045</v>
      </c>
      <c r="D46" s="3">
        <v>43930</v>
      </c>
      <c r="E46" s="1" t="s">
        <v>9</v>
      </c>
      <c r="F46" t="s">
        <v>16</v>
      </c>
      <c r="G46" s="4">
        <v>21.5</v>
      </c>
      <c r="H46">
        <v>50</v>
      </c>
      <c r="I46" s="1">
        <v>6</v>
      </c>
      <c r="J46" t="str">
        <f>VLOOKUP(E46,'[1]Contacts (2)'!$E$2:$G$54,2)</f>
        <v>Bridget Grace</v>
      </c>
      <c r="K46" t="str">
        <f>VLOOKUP(E46,'[1]Contacts (2)'!$E$2:$G$54,3)</f>
        <v>Invercargill</v>
      </c>
      <c r="L46" t="s">
        <v>200</v>
      </c>
      <c r="M46" t="s">
        <v>201</v>
      </c>
    </row>
    <row r="47" spans="1:13" x14ac:dyDescent="0.25">
      <c r="A47" t="str">
        <f t="shared" si="0"/>
        <v>Grace Grant</v>
      </c>
      <c r="B47" s="8">
        <v>817</v>
      </c>
      <c r="C47" s="1">
        <v>55046</v>
      </c>
      <c r="D47" s="3">
        <v>43930</v>
      </c>
      <c r="E47" s="1" t="s">
        <v>40</v>
      </c>
      <c r="F47" t="s">
        <v>30</v>
      </c>
      <c r="G47" s="4">
        <v>19.95</v>
      </c>
      <c r="H47">
        <v>50</v>
      </c>
      <c r="I47" s="1">
        <v>3</v>
      </c>
      <c r="J47" t="str">
        <f>VLOOKUP(E47,'[1]Contacts (2)'!$E$2:$G$54,2)</f>
        <v>Grant Grace</v>
      </c>
      <c r="K47" t="str">
        <f>VLOOKUP(E47,'[1]Contacts (2)'!$E$2:$G$54,3)</f>
        <v>Christchurch</v>
      </c>
      <c r="L47" t="s">
        <v>207</v>
      </c>
      <c r="M47" t="s">
        <v>201</v>
      </c>
    </row>
    <row r="48" spans="1:13" x14ac:dyDescent="0.25">
      <c r="A48" t="str">
        <f t="shared" si="0"/>
        <v>Grace Grant</v>
      </c>
      <c r="B48" s="8">
        <v>817</v>
      </c>
      <c r="C48" s="1">
        <v>55047</v>
      </c>
      <c r="D48" s="3">
        <v>43930</v>
      </c>
      <c r="E48" s="1" t="s">
        <v>40</v>
      </c>
      <c r="F48" t="s">
        <v>30</v>
      </c>
      <c r="G48" s="4">
        <v>19.95</v>
      </c>
      <c r="H48">
        <v>10</v>
      </c>
      <c r="I48" s="1">
        <v>5</v>
      </c>
      <c r="J48" t="str">
        <f>VLOOKUP(E48,'[1]Contacts (2)'!$E$2:$G$54,2)</f>
        <v>Grant Grace</v>
      </c>
      <c r="K48" t="str">
        <f>VLOOKUP(E48,'[1]Contacts (2)'!$E$2:$G$54,3)</f>
        <v>Christchurch</v>
      </c>
      <c r="L48" t="s">
        <v>207</v>
      </c>
      <c r="M48" t="s">
        <v>201</v>
      </c>
    </row>
    <row r="49" spans="1:13" x14ac:dyDescent="0.25">
      <c r="A49" t="str">
        <f t="shared" si="0"/>
        <v>Cox Alice</v>
      </c>
      <c r="B49" s="8">
        <v>2763</v>
      </c>
      <c r="C49" s="1">
        <v>55048</v>
      </c>
      <c r="D49" s="3">
        <v>43930</v>
      </c>
      <c r="E49" s="1" t="s">
        <v>41</v>
      </c>
      <c r="F49" t="s">
        <v>30</v>
      </c>
      <c r="G49" s="4">
        <v>19.95</v>
      </c>
      <c r="H49">
        <v>50</v>
      </c>
      <c r="I49" s="1">
        <v>5</v>
      </c>
      <c r="J49" t="str">
        <f>VLOOKUP(E49,'[1]Contacts (2)'!$E$2:$G$54,2)</f>
        <v>Alice Cox</v>
      </c>
      <c r="K49" t="str">
        <f>VLOOKUP(E49,'[1]Contacts (2)'!$E$2:$G$54,3)</f>
        <v>Invercargill</v>
      </c>
      <c r="L49" t="s">
        <v>202</v>
      </c>
      <c r="M49" t="s">
        <v>205</v>
      </c>
    </row>
    <row r="50" spans="1:13" x14ac:dyDescent="0.25">
      <c r="A50" t="str">
        <f t="shared" si="0"/>
        <v>Jones Grant</v>
      </c>
      <c r="B50" s="8">
        <v>730</v>
      </c>
      <c r="C50" s="1">
        <v>55049</v>
      </c>
      <c r="D50" s="3">
        <v>43931</v>
      </c>
      <c r="E50" s="1" t="s">
        <v>17</v>
      </c>
      <c r="F50" t="s">
        <v>30</v>
      </c>
      <c r="G50" s="4">
        <v>19.95</v>
      </c>
      <c r="H50">
        <v>10</v>
      </c>
      <c r="I50" s="1">
        <v>4</v>
      </c>
      <c r="J50" t="str">
        <f>VLOOKUP(E50,'[1]Contacts (2)'!$E$2:$G$54,2)</f>
        <v>Grant Jones</v>
      </c>
      <c r="K50" t="str">
        <f>VLOOKUP(E50,'[1]Contacts (2)'!$E$2:$G$54,3)</f>
        <v>Hamilton</v>
      </c>
      <c r="L50" t="s">
        <v>207</v>
      </c>
      <c r="M50" t="s">
        <v>208</v>
      </c>
    </row>
    <row r="51" spans="1:13" x14ac:dyDescent="0.25">
      <c r="A51" t="str">
        <f t="shared" si="0"/>
        <v>Lucky Grant</v>
      </c>
      <c r="B51" s="8">
        <v>703</v>
      </c>
      <c r="C51" s="1">
        <v>55050</v>
      </c>
      <c r="D51" s="3">
        <v>43931</v>
      </c>
      <c r="E51" s="1" t="s">
        <v>42</v>
      </c>
      <c r="F51" t="s">
        <v>12</v>
      </c>
      <c r="G51" s="4">
        <v>22.95</v>
      </c>
      <c r="H51">
        <v>100</v>
      </c>
      <c r="I51" s="1">
        <v>6</v>
      </c>
      <c r="J51" t="str">
        <f>VLOOKUP(E51,'[1]Contacts (2)'!$E$2:$G$54,2)</f>
        <v>Grant Lucky</v>
      </c>
      <c r="K51" t="str">
        <f>VLOOKUP(E51,'[1]Contacts (2)'!$E$2:$G$54,3)</f>
        <v>Christchurch</v>
      </c>
      <c r="L51" t="s">
        <v>207</v>
      </c>
      <c r="M51" t="s">
        <v>214</v>
      </c>
    </row>
    <row r="52" spans="1:13" x14ac:dyDescent="0.25">
      <c r="A52" t="str">
        <f t="shared" si="0"/>
        <v>Neville Grant</v>
      </c>
      <c r="B52" s="8">
        <v>826</v>
      </c>
      <c r="C52" s="1">
        <v>55051</v>
      </c>
      <c r="D52" s="3">
        <v>43931</v>
      </c>
      <c r="E52" s="1" t="s">
        <v>22</v>
      </c>
      <c r="F52" t="s">
        <v>30</v>
      </c>
      <c r="G52" s="4">
        <v>19.95</v>
      </c>
      <c r="H52">
        <v>25</v>
      </c>
      <c r="I52" s="1">
        <v>5</v>
      </c>
      <c r="J52" t="str">
        <f>VLOOKUP(E52,'[1]Contacts (2)'!$E$2:$G$54,2)</f>
        <v>Grant Neville</v>
      </c>
      <c r="K52" t="str">
        <f>VLOOKUP(E52,'[1]Contacts (2)'!$E$2:$G$54,3)</f>
        <v>Christchurch</v>
      </c>
      <c r="L52" t="s">
        <v>207</v>
      </c>
      <c r="M52" t="s">
        <v>212</v>
      </c>
    </row>
    <row r="53" spans="1:13" x14ac:dyDescent="0.25">
      <c r="A53" t="str">
        <f t="shared" si="0"/>
        <v>Grace Bridget</v>
      </c>
      <c r="B53" s="8">
        <v>718</v>
      </c>
      <c r="C53" s="1">
        <v>55052</v>
      </c>
      <c r="D53" s="3">
        <v>43931</v>
      </c>
      <c r="E53" s="1" t="s">
        <v>9</v>
      </c>
      <c r="F53" t="s">
        <v>12</v>
      </c>
      <c r="G53" s="4">
        <v>22.95</v>
      </c>
      <c r="H53">
        <v>10</v>
      </c>
      <c r="I53" s="1">
        <v>6</v>
      </c>
      <c r="J53" t="str">
        <f>VLOOKUP(E53,'[1]Contacts (2)'!$E$2:$G$54,2)</f>
        <v>Bridget Grace</v>
      </c>
      <c r="K53" t="str">
        <f>VLOOKUP(E53,'[1]Contacts (2)'!$E$2:$G$54,3)</f>
        <v>Invercargill</v>
      </c>
      <c r="L53" t="s">
        <v>200</v>
      </c>
      <c r="M53" t="s">
        <v>201</v>
      </c>
    </row>
    <row r="54" spans="1:13" x14ac:dyDescent="0.25">
      <c r="A54" t="str">
        <f t="shared" si="0"/>
        <v>Oliver Grant</v>
      </c>
      <c r="B54" s="8">
        <v>859</v>
      </c>
      <c r="C54" s="1">
        <v>55053</v>
      </c>
      <c r="D54" s="3">
        <v>43931</v>
      </c>
      <c r="E54" s="1" t="s">
        <v>21</v>
      </c>
      <c r="F54" t="s">
        <v>16</v>
      </c>
      <c r="G54" s="4">
        <v>21.5</v>
      </c>
      <c r="H54">
        <v>10</v>
      </c>
      <c r="I54" s="1">
        <v>5</v>
      </c>
      <c r="J54" t="str">
        <f>VLOOKUP(E54,'[1]Contacts (2)'!$E$2:$G$54,2)</f>
        <v>Grant Oliver</v>
      </c>
      <c r="K54" t="str">
        <f>VLOOKUP(E54,'[1]Contacts (2)'!$E$2:$G$54,3)</f>
        <v>Auckland</v>
      </c>
      <c r="L54" t="s">
        <v>207</v>
      </c>
      <c r="M54" t="s">
        <v>211</v>
      </c>
    </row>
    <row r="55" spans="1:13" x14ac:dyDescent="0.25">
      <c r="A55" t="str">
        <f t="shared" si="0"/>
        <v>Kelly John</v>
      </c>
      <c r="B55" s="8">
        <v>724</v>
      </c>
      <c r="C55" s="1">
        <v>55054</v>
      </c>
      <c r="D55" s="3">
        <v>43931</v>
      </c>
      <c r="E55" s="1" t="s">
        <v>15</v>
      </c>
      <c r="F55" t="s">
        <v>10</v>
      </c>
      <c r="G55" s="4">
        <v>37.5</v>
      </c>
      <c r="H55">
        <v>50</v>
      </c>
      <c r="I55" s="1">
        <v>10</v>
      </c>
      <c r="J55" t="str">
        <f>VLOOKUP(E55,'[1]Contacts (2)'!$E$2:$G$54,2)</f>
        <v>John Kelly</v>
      </c>
      <c r="K55" t="str">
        <f>VLOOKUP(E55,'[1]Contacts (2)'!$E$2:$G$54,3)</f>
        <v>Invercargill</v>
      </c>
      <c r="L55" t="s">
        <v>204</v>
      </c>
      <c r="M55" t="s">
        <v>206</v>
      </c>
    </row>
    <row r="56" spans="1:13" x14ac:dyDescent="0.25">
      <c r="A56" t="str">
        <f t="shared" si="0"/>
        <v>Isaacs Bridget</v>
      </c>
      <c r="B56" s="8">
        <v>1835</v>
      </c>
      <c r="C56" s="1">
        <v>55055</v>
      </c>
      <c r="D56" s="3">
        <v>43932</v>
      </c>
      <c r="E56" s="1" t="s">
        <v>18</v>
      </c>
      <c r="F56" t="s">
        <v>16</v>
      </c>
      <c r="G56" s="4">
        <v>21.5</v>
      </c>
      <c r="H56">
        <v>10</v>
      </c>
      <c r="I56" s="1">
        <v>5</v>
      </c>
      <c r="J56" t="str">
        <f>VLOOKUP(E56,'[1]Contacts (2)'!$E$2:$G$54,2)</f>
        <v>Bridget Isaacs</v>
      </c>
      <c r="K56" t="str">
        <f>VLOOKUP(E56,'[1]Contacts (2)'!$E$2:$G$54,3)</f>
        <v>Christchurch</v>
      </c>
      <c r="L56" t="s">
        <v>200</v>
      </c>
      <c r="M56" t="s">
        <v>209</v>
      </c>
    </row>
    <row r="57" spans="1:13" x14ac:dyDescent="0.25">
      <c r="A57" t="str">
        <f t="shared" si="0"/>
        <v>Evans John</v>
      </c>
      <c r="B57" s="8">
        <v>811</v>
      </c>
      <c r="C57" s="1">
        <v>55056</v>
      </c>
      <c r="D57" s="3">
        <v>43932</v>
      </c>
      <c r="E57" s="1" t="s">
        <v>37</v>
      </c>
      <c r="F57" t="s">
        <v>12</v>
      </c>
      <c r="G57" s="4">
        <v>22.95</v>
      </c>
      <c r="H57">
        <v>25</v>
      </c>
      <c r="I57" s="1">
        <v>7</v>
      </c>
      <c r="J57" t="str">
        <f>VLOOKUP(E57,'[1]Contacts (2)'!$E$2:$G$54,2)</f>
        <v>John Evans</v>
      </c>
      <c r="K57" t="str">
        <f>VLOOKUP(E57,'[1]Contacts (2)'!$E$2:$G$54,3)</f>
        <v>Invercargill</v>
      </c>
      <c r="L57" t="s">
        <v>204</v>
      </c>
      <c r="M57" t="s">
        <v>216</v>
      </c>
    </row>
    <row r="58" spans="1:13" x14ac:dyDescent="0.25">
      <c r="A58" t="str">
        <f t="shared" si="0"/>
        <v>Bryant Alice</v>
      </c>
      <c r="B58" s="8">
        <v>84</v>
      </c>
      <c r="C58" s="1">
        <v>55057</v>
      </c>
      <c r="D58" s="3">
        <v>43932</v>
      </c>
      <c r="E58" s="1" t="s">
        <v>11</v>
      </c>
      <c r="F58" t="s">
        <v>16</v>
      </c>
      <c r="G58" s="4">
        <v>21.5</v>
      </c>
      <c r="H58">
        <v>25</v>
      </c>
      <c r="I58" s="1">
        <v>5</v>
      </c>
      <c r="J58" t="str">
        <f>VLOOKUP(E58,'[1]Contacts (2)'!$E$2:$G$54,2)</f>
        <v>Alice Bryant</v>
      </c>
      <c r="K58" t="str">
        <f>VLOOKUP(E58,'[1]Contacts (2)'!$E$2:$G$54,3)</f>
        <v>Hamilton</v>
      </c>
      <c r="L58" t="s">
        <v>202</v>
      </c>
      <c r="M58" t="s">
        <v>203</v>
      </c>
    </row>
    <row r="59" spans="1:13" x14ac:dyDescent="0.25">
      <c r="A59" t="str">
        <f t="shared" si="0"/>
        <v>Davis Alice</v>
      </c>
      <c r="B59" s="8">
        <v>841</v>
      </c>
      <c r="C59" s="1">
        <v>55058</v>
      </c>
      <c r="D59" s="3">
        <v>43932</v>
      </c>
      <c r="E59" s="1" t="s">
        <v>43</v>
      </c>
      <c r="F59" t="s">
        <v>30</v>
      </c>
      <c r="G59" s="4">
        <v>19.95</v>
      </c>
      <c r="H59">
        <v>25</v>
      </c>
      <c r="I59" s="1">
        <v>5</v>
      </c>
      <c r="J59" t="str">
        <f>VLOOKUP(E59,'[1]Contacts (2)'!$E$2:$G$54,2)</f>
        <v>Alice Davis</v>
      </c>
      <c r="K59" t="str">
        <f>VLOOKUP(E59,'[1]Contacts (2)'!$E$2:$G$54,3)</f>
        <v>Dunedin</v>
      </c>
      <c r="L59" t="s">
        <v>202</v>
      </c>
      <c r="M59" t="s">
        <v>210</v>
      </c>
    </row>
    <row r="60" spans="1:13" x14ac:dyDescent="0.25">
      <c r="A60" t="str">
        <f t="shared" si="0"/>
        <v>Grace Grant</v>
      </c>
      <c r="B60" s="8">
        <v>817</v>
      </c>
      <c r="C60" s="1">
        <v>55059</v>
      </c>
      <c r="D60" s="3">
        <v>43932</v>
      </c>
      <c r="E60" s="1" t="s">
        <v>40</v>
      </c>
      <c r="F60" t="s">
        <v>20</v>
      </c>
      <c r="G60" s="4">
        <v>29.95</v>
      </c>
      <c r="H60">
        <v>20</v>
      </c>
      <c r="I60" s="1">
        <v>7</v>
      </c>
      <c r="J60" t="str">
        <f>VLOOKUP(E60,'[1]Contacts (2)'!$E$2:$G$54,2)</f>
        <v>Grant Grace</v>
      </c>
      <c r="K60" t="str">
        <f>VLOOKUP(E60,'[1]Contacts (2)'!$E$2:$G$54,3)</f>
        <v>Christchurch</v>
      </c>
      <c r="L60" t="s">
        <v>207</v>
      </c>
      <c r="M60" t="s">
        <v>201</v>
      </c>
    </row>
    <row r="61" spans="1:13" x14ac:dyDescent="0.25">
      <c r="A61" t="str">
        <f t="shared" si="0"/>
        <v>Cox Alice</v>
      </c>
      <c r="B61" s="8">
        <v>2763</v>
      </c>
      <c r="C61" s="1">
        <v>55060</v>
      </c>
      <c r="D61" s="3">
        <v>43933</v>
      </c>
      <c r="E61" s="1" t="s">
        <v>41</v>
      </c>
      <c r="F61" t="s">
        <v>20</v>
      </c>
      <c r="G61" s="4">
        <v>29.95</v>
      </c>
      <c r="H61">
        <v>100</v>
      </c>
      <c r="I61" s="1">
        <v>7</v>
      </c>
      <c r="J61" t="str">
        <f>VLOOKUP(E61,'[1]Contacts (2)'!$E$2:$G$54,2)</f>
        <v>Alice Cox</v>
      </c>
      <c r="K61" t="str">
        <f>VLOOKUP(E61,'[1]Contacts (2)'!$E$2:$G$54,3)</f>
        <v>Invercargill</v>
      </c>
      <c r="L61" t="s">
        <v>202</v>
      </c>
      <c r="M61" t="s">
        <v>205</v>
      </c>
    </row>
    <row r="62" spans="1:13" x14ac:dyDescent="0.25">
      <c r="A62" t="str">
        <f t="shared" si="0"/>
        <v>Isaacs John</v>
      </c>
      <c r="B62" s="8">
        <v>748</v>
      </c>
      <c r="C62" s="1">
        <v>55061</v>
      </c>
      <c r="D62" s="3">
        <v>43933</v>
      </c>
      <c r="E62" s="1" t="s">
        <v>27</v>
      </c>
      <c r="F62" t="s">
        <v>10</v>
      </c>
      <c r="G62" s="4">
        <v>37.5</v>
      </c>
      <c r="H62">
        <v>50</v>
      </c>
      <c r="I62" s="1">
        <v>9</v>
      </c>
      <c r="J62" t="str">
        <f>VLOOKUP(E62,'[1]Contacts (2)'!$E$2:$G$54,2)</f>
        <v>John Isaacs</v>
      </c>
      <c r="K62" t="str">
        <f>VLOOKUP(E62,'[1]Contacts (2)'!$E$2:$G$54,3)</f>
        <v>Auckland</v>
      </c>
      <c r="L62" t="s">
        <v>204</v>
      </c>
      <c r="M62" t="s">
        <v>209</v>
      </c>
    </row>
    <row r="63" spans="1:13" x14ac:dyDescent="0.25">
      <c r="A63" t="str">
        <f t="shared" si="0"/>
        <v>Henry John</v>
      </c>
      <c r="B63" s="8">
        <v>832</v>
      </c>
      <c r="C63" s="1">
        <v>55062</v>
      </c>
      <c r="D63" s="3">
        <v>43933</v>
      </c>
      <c r="E63" s="1" t="s">
        <v>28</v>
      </c>
      <c r="F63" t="s">
        <v>30</v>
      </c>
      <c r="G63" s="4">
        <v>19.95</v>
      </c>
      <c r="H63">
        <v>25</v>
      </c>
      <c r="I63" s="1">
        <v>5</v>
      </c>
      <c r="J63" t="str">
        <f>VLOOKUP(E63,'[1]Contacts (2)'!$E$2:$G$54,2)</f>
        <v>John Henry</v>
      </c>
      <c r="K63" t="str">
        <f>VLOOKUP(E63,'[1]Contacts (2)'!$E$2:$G$54,3)</f>
        <v>Wellington</v>
      </c>
      <c r="L63" t="s">
        <v>204</v>
      </c>
      <c r="M63" t="s">
        <v>215</v>
      </c>
    </row>
    <row r="64" spans="1:13" x14ac:dyDescent="0.25">
      <c r="A64" t="str">
        <f t="shared" si="0"/>
        <v>Evans Grant</v>
      </c>
      <c r="B64" s="8">
        <v>754</v>
      </c>
      <c r="C64" s="1">
        <v>55063</v>
      </c>
      <c r="D64" s="3">
        <v>43933</v>
      </c>
      <c r="E64" s="1" t="s">
        <v>44</v>
      </c>
      <c r="F64" t="s">
        <v>16</v>
      </c>
      <c r="G64" s="4">
        <v>21.5</v>
      </c>
      <c r="H64">
        <v>100</v>
      </c>
      <c r="I64" s="1">
        <v>5</v>
      </c>
      <c r="J64" t="str">
        <f>VLOOKUP(E64,'[1]Contacts (2)'!$E$2:$G$54,2)</f>
        <v>Grant Evans</v>
      </c>
      <c r="K64" t="str">
        <f>VLOOKUP(E64,'[1]Contacts (2)'!$E$2:$G$54,3)</f>
        <v>Dunedin</v>
      </c>
      <c r="L64" t="s">
        <v>207</v>
      </c>
      <c r="M64" t="s">
        <v>216</v>
      </c>
    </row>
    <row r="65" spans="1:13" x14ac:dyDescent="0.25">
      <c r="A65" t="str">
        <f t="shared" si="0"/>
        <v>Bryant Bridget</v>
      </c>
      <c r="B65" s="8">
        <v>784</v>
      </c>
      <c r="C65" s="1">
        <v>55064</v>
      </c>
      <c r="D65" s="3">
        <v>43934</v>
      </c>
      <c r="E65" s="1" t="s">
        <v>23</v>
      </c>
      <c r="F65" t="s">
        <v>10</v>
      </c>
      <c r="G65" s="4">
        <v>37.5</v>
      </c>
      <c r="H65">
        <v>10</v>
      </c>
      <c r="I65" s="1">
        <v>9</v>
      </c>
      <c r="J65" t="str">
        <f>VLOOKUP(E65,'[1]Contacts (2)'!$E$2:$G$54,2)</f>
        <v>Bridget Bryant</v>
      </c>
      <c r="K65" t="str">
        <f>VLOOKUP(E65,'[1]Contacts (2)'!$E$2:$G$54,3)</f>
        <v>Palmerston North</v>
      </c>
      <c r="L65" t="s">
        <v>200</v>
      </c>
      <c r="M65" t="s">
        <v>203</v>
      </c>
    </row>
    <row r="66" spans="1:13" x14ac:dyDescent="0.25">
      <c r="A66" t="str">
        <f t="shared" si="0"/>
        <v>Kelly John</v>
      </c>
      <c r="B66" s="8">
        <v>724</v>
      </c>
      <c r="C66" s="1">
        <v>55065</v>
      </c>
      <c r="D66" s="3">
        <v>43934</v>
      </c>
      <c r="E66" s="1" t="s">
        <v>15</v>
      </c>
      <c r="F66" t="s">
        <v>20</v>
      </c>
      <c r="G66" s="4">
        <v>29.95</v>
      </c>
      <c r="H66">
        <v>25</v>
      </c>
      <c r="I66" s="1">
        <v>8</v>
      </c>
      <c r="J66" t="str">
        <f>VLOOKUP(E66,'[1]Contacts (2)'!$E$2:$G$54,2)</f>
        <v>John Kelly</v>
      </c>
      <c r="K66" t="str">
        <f>VLOOKUP(E66,'[1]Contacts (2)'!$E$2:$G$54,3)</f>
        <v>Invercargill</v>
      </c>
      <c r="L66" t="s">
        <v>204</v>
      </c>
      <c r="M66" t="s">
        <v>206</v>
      </c>
    </row>
    <row r="67" spans="1:13" x14ac:dyDescent="0.25">
      <c r="A67" t="str">
        <f t="shared" ref="A67:A130" si="1">M67&amp;" "&amp;L67</f>
        <v>Jones John</v>
      </c>
      <c r="B67" s="8">
        <v>2808</v>
      </c>
      <c r="C67" s="1">
        <v>55066</v>
      </c>
      <c r="D67" s="3">
        <v>43934</v>
      </c>
      <c r="E67" s="1" t="s">
        <v>45</v>
      </c>
      <c r="F67" t="s">
        <v>10</v>
      </c>
      <c r="G67" s="4">
        <v>37.5</v>
      </c>
      <c r="H67">
        <v>50</v>
      </c>
      <c r="I67" s="1">
        <v>10</v>
      </c>
      <c r="J67" t="str">
        <f>VLOOKUP(E67,'[1]Contacts (2)'!$E$2:$G$54,2)</f>
        <v>John Jones</v>
      </c>
      <c r="K67" t="str">
        <f>VLOOKUP(E67,'[1]Contacts (2)'!$E$2:$G$54,3)</f>
        <v>Wellington</v>
      </c>
      <c r="L67" t="s">
        <v>204</v>
      </c>
      <c r="M67" t="s">
        <v>208</v>
      </c>
    </row>
    <row r="68" spans="1:13" x14ac:dyDescent="0.25">
      <c r="A68" t="str">
        <f t="shared" si="1"/>
        <v>Bryant Alice</v>
      </c>
      <c r="B68" s="8">
        <v>84</v>
      </c>
      <c r="C68" s="1">
        <v>55067</v>
      </c>
      <c r="D68" s="3">
        <v>43934</v>
      </c>
      <c r="E68" s="1" t="s">
        <v>11</v>
      </c>
      <c r="F68" t="s">
        <v>12</v>
      </c>
      <c r="G68" s="4">
        <v>22.95</v>
      </c>
      <c r="H68">
        <v>100</v>
      </c>
      <c r="I68" s="1">
        <v>6</v>
      </c>
      <c r="J68" t="str">
        <f>VLOOKUP(E68,'[1]Contacts (2)'!$E$2:$G$54,2)</f>
        <v>Alice Bryant</v>
      </c>
      <c r="K68" t="str">
        <f>VLOOKUP(E68,'[1]Contacts (2)'!$E$2:$G$54,3)</f>
        <v>Hamilton</v>
      </c>
      <c r="L68" t="s">
        <v>202</v>
      </c>
      <c r="M68" t="s">
        <v>203</v>
      </c>
    </row>
    <row r="69" spans="1:13" x14ac:dyDescent="0.25">
      <c r="A69" t="str">
        <f t="shared" si="1"/>
        <v>Bryant Grant</v>
      </c>
      <c r="B69" s="8">
        <v>787</v>
      </c>
      <c r="C69" s="1">
        <v>55068</v>
      </c>
      <c r="D69" s="3">
        <v>43935</v>
      </c>
      <c r="E69" s="1" t="s">
        <v>39</v>
      </c>
      <c r="F69" t="s">
        <v>10</v>
      </c>
      <c r="G69" s="4">
        <v>37.5</v>
      </c>
      <c r="H69">
        <v>100</v>
      </c>
      <c r="I69" s="1">
        <v>9</v>
      </c>
      <c r="J69" t="str">
        <f>VLOOKUP(E69,'[1]Contacts (2)'!$E$2:$G$54,2)</f>
        <v>Grant Bryant</v>
      </c>
      <c r="K69" t="str">
        <f>VLOOKUP(E69,'[1]Contacts (2)'!$E$2:$G$54,3)</f>
        <v>Hamilton</v>
      </c>
      <c r="L69" t="s">
        <v>207</v>
      </c>
      <c r="M69" t="s">
        <v>203</v>
      </c>
    </row>
    <row r="70" spans="1:13" x14ac:dyDescent="0.25">
      <c r="A70" t="str">
        <f t="shared" si="1"/>
        <v>Adams John</v>
      </c>
      <c r="B70" s="8">
        <v>2769</v>
      </c>
      <c r="C70" s="1">
        <v>55069</v>
      </c>
      <c r="D70" s="3">
        <v>43935</v>
      </c>
      <c r="E70" s="1" t="s">
        <v>24</v>
      </c>
      <c r="F70" t="s">
        <v>12</v>
      </c>
      <c r="G70" s="4">
        <v>22.95</v>
      </c>
      <c r="H70">
        <v>100</v>
      </c>
      <c r="I70" s="1">
        <v>6</v>
      </c>
      <c r="J70" t="str">
        <f>VLOOKUP(E70,'[1]Contacts (2)'!$E$2:$G$54,2)</f>
        <v>John Adams</v>
      </c>
      <c r="K70" t="str">
        <f>VLOOKUP(E70,'[1]Contacts (2)'!$E$2:$G$54,3)</f>
        <v>Dunedin</v>
      </c>
      <c r="L70" t="s">
        <v>204</v>
      </c>
      <c r="M70" t="s">
        <v>213</v>
      </c>
    </row>
    <row r="71" spans="1:13" x14ac:dyDescent="0.25">
      <c r="A71" t="str">
        <f t="shared" si="1"/>
        <v>Kelly Grant</v>
      </c>
      <c r="B71" s="8">
        <v>805</v>
      </c>
      <c r="C71" s="1">
        <v>55070</v>
      </c>
      <c r="D71" s="3">
        <v>43935</v>
      </c>
      <c r="E71" s="1" t="s">
        <v>46</v>
      </c>
      <c r="F71" t="s">
        <v>30</v>
      </c>
      <c r="G71" s="4">
        <v>19.95</v>
      </c>
      <c r="H71">
        <v>25</v>
      </c>
      <c r="I71" s="1">
        <v>5</v>
      </c>
      <c r="J71" t="str">
        <f>VLOOKUP(E71,'[1]Contacts (2)'!$E$2:$G$54,2)</f>
        <v>Grant Kelly</v>
      </c>
      <c r="K71" t="str">
        <f>VLOOKUP(E71,'[1]Contacts (2)'!$E$2:$G$54,3)</f>
        <v>Hamilton</v>
      </c>
      <c r="L71" t="s">
        <v>207</v>
      </c>
      <c r="M71" t="s">
        <v>206</v>
      </c>
    </row>
    <row r="72" spans="1:13" x14ac:dyDescent="0.25">
      <c r="A72" t="str">
        <f t="shared" si="1"/>
        <v>Grace John</v>
      </c>
      <c r="B72" s="8">
        <v>781</v>
      </c>
      <c r="C72" s="1">
        <v>55071</v>
      </c>
      <c r="D72" s="3">
        <v>43935</v>
      </c>
      <c r="E72" s="1" t="s">
        <v>47</v>
      </c>
      <c r="F72" t="s">
        <v>20</v>
      </c>
      <c r="G72" s="4">
        <v>29.95</v>
      </c>
      <c r="H72">
        <v>20</v>
      </c>
      <c r="I72" s="1">
        <v>7</v>
      </c>
      <c r="J72" t="str">
        <f>VLOOKUP(E72,'[1]Contacts (2)'!$E$2:$G$54,2)</f>
        <v>John Grace</v>
      </c>
      <c r="K72" t="str">
        <f>VLOOKUP(E72,'[1]Contacts (2)'!$E$2:$G$54,3)</f>
        <v>Invercargill</v>
      </c>
      <c r="L72" t="s">
        <v>204</v>
      </c>
      <c r="M72" t="s">
        <v>201</v>
      </c>
    </row>
    <row r="73" spans="1:13" x14ac:dyDescent="0.25">
      <c r="A73" t="str">
        <f t="shared" si="1"/>
        <v>Henry Bridget</v>
      </c>
      <c r="B73" s="8">
        <v>36</v>
      </c>
      <c r="C73" s="1">
        <v>55072</v>
      </c>
      <c r="D73" s="3">
        <v>43936</v>
      </c>
      <c r="E73" s="1" t="s">
        <v>48</v>
      </c>
      <c r="F73" t="s">
        <v>16</v>
      </c>
      <c r="G73" s="4">
        <v>21.5</v>
      </c>
      <c r="H73">
        <v>25</v>
      </c>
      <c r="I73" s="1">
        <v>6</v>
      </c>
      <c r="J73" t="str">
        <f>VLOOKUP(E73,'[1]Contacts (2)'!$E$2:$G$54,2)</f>
        <v>Bridget Henry</v>
      </c>
      <c r="K73" t="str">
        <f>VLOOKUP(E73,'[1]Contacts (2)'!$E$2:$G$54,3)</f>
        <v>Hamilton</v>
      </c>
      <c r="L73" t="s">
        <v>200</v>
      </c>
      <c r="M73" t="s">
        <v>215</v>
      </c>
    </row>
    <row r="74" spans="1:13" x14ac:dyDescent="0.25">
      <c r="A74" t="str">
        <f t="shared" si="1"/>
        <v>Henry John</v>
      </c>
      <c r="B74" s="8">
        <v>832</v>
      </c>
      <c r="C74" s="1">
        <v>55073</v>
      </c>
      <c r="D74" s="3">
        <v>43936</v>
      </c>
      <c r="E74" s="1" t="s">
        <v>28</v>
      </c>
      <c r="F74" t="s">
        <v>10</v>
      </c>
      <c r="G74" s="4">
        <v>37.5</v>
      </c>
      <c r="H74">
        <v>20</v>
      </c>
      <c r="I74" s="1">
        <v>8</v>
      </c>
      <c r="J74" t="str">
        <f>VLOOKUP(E74,'[1]Contacts (2)'!$E$2:$G$54,2)</f>
        <v>John Henry</v>
      </c>
      <c r="K74" t="str">
        <f>VLOOKUP(E74,'[1]Contacts (2)'!$E$2:$G$54,3)</f>
        <v>Wellington</v>
      </c>
      <c r="L74" t="s">
        <v>204</v>
      </c>
      <c r="M74" t="s">
        <v>215</v>
      </c>
    </row>
    <row r="75" spans="1:13" x14ac:dyDescent="0.25">
      <c r="A75" t="str">
        <f t="shared" si="1"/>
        <v>Grace Alice</v>
      </c>
      <c r="B75" s="8">
        <v>706</v>
      </c>
      <c r="C75" s="1">
        <v>55074</v>
      </c>
      <c r="D75" s="3">
        <v>43936</v>
      </c>
      <c r="E75" s="1" t="s">
        <v>49</v>
      </c>
      <c r="F75" t="s">
        <v>10</v>
      </c>
      <c r="G75" s="4">
        <v>37.5</v>
      </c>
      <c r="H75">
        <v>10</v>
      </c>
      <c r="I75" s="1">
        <v>10</v>
      </c>
      <c r="J75" t="str">
        <f>VLOOKUP(E75,'[1]Contacts (2)'!$E$2:$G$54,2)</f>
        <v>Alice Grace</v>
      </c>
      <c r="K75" t="str">
        <f>VLOOKUP(E75,'[1]Contacts (2)'!$E$2:$G$54,3)</f>
        <v>Christchurch</v>
      </c>
      <c r="L75" t="s">
        <v>202</v>
      </c>
      <c r="M75" t="s">
        <v>201</v>
      </c>
    </row>
    <row r="76" spans="1:13" x14ac:dyDescent="0.25">
      <c r="A76" t="str">
        <f t="shared" si="1"/>
        <v>Lucky Bridget</v>
      </c>
      <c r="B76" s="8">
        <v>739</v>
      </c>
      <c r="C76" s="1">
        <v>55075</v>
      </c>
      <c r="D76" s="3">
        <v>43936</v>
      </c>
      <c r="E76" s="1" t="s">
        <v>25</v>
      </c>
      <c r="F76" t="s">
        <v>30</v>
      </c>
      <c r="G76" s="4">
        <v>19.95</v>
      </c>
      <c r="H76">
        <v>10</v>
      </c>
      <c r="I76" s="1">
        <v>4</v>
      </c>
      <c r="J76" t="str">
        <f>VLOOKUP(E76,'[1]Contacts (2)'!$E$2:$G$54,2)</f>
        <v>Bridget Lucky</v>
      </c>
      <c r="K76" t="str">
        <f>VLOOKUP(E76,'[1]Contacts (2)'!$E$2:$G$54,3)</f>
        <v>Invercargill</v>
      </c>
      <c r="L76" t="s">
        <v>200</v>
      </c>
      <c r="M76" t="s">
        <v>214</v>
      </c>
    </row>
    <row r="77" spans="1:13" x14ac:dyDescent="0.25">
      <c r="A77" t="str">
        <f t="shared" si="1"/>
        <v>Isaacs Bridget</v>
      </c>
      <c r="B77" s="8">
        <v>1835</v>
      </c>
      <c r="C77" s="1">
        <v>55076</v>
      </c>
      <c r="D77" s="3">
        <v>43936</v>
      </c>
      <c r="E77" s="1" t="s">
        <v>18</v>
      </c>
      <c r="F77" t="s">
        <v>20</v>
      </c>
      <c r="G77" s="4">
        <v>29.95</v>
      </c>
      <c r="H77">
        <v>50</v>
      </c>
      <c r="I77" s="1">
        <v>7</v>
      </c>
      <c r="J77" t="str">
        <f>VLOOKUP(E77,'[1]Contacts (2)'!$E$2:$G$54,2)</f>
        <v>Bridget Isaacs</v>
      </c>
      <c r="K77" t="str">
        <f>VLOOKUP(E77,'[1]Contacts (2)'!$E$2:$G$54,3)</f>
        <v>Christchurch</v>
      </c>
      <c r="L77" t="s">
        <v>200</v>
      </c>
      <c r="M77" t="s">
        <v>209</v>
      </c>
    </row>
    <row r="78" spans="1:13" x14ac:dyDescent="0.25">
      <c r="A78" t="str">
        <f t="shared" si="1"/>
        <v>Neville Bridget</v>
      </c>
      <c r="B78" s="8">
        <v>712</v>
      </c>
      <c r="C78" s="1">
        <v>55077</v>
      </c>
      <c r="D78" s="3">
        <v>43936</v>
      </c>
      <c r="E78" s="1" t="s">
        <v>50</v>
      </c>
      <c r="F78" t="s">
        <v>10</v>
      </c>
      <c r="G78" s="4">
        <v>37.5</v>
      </c>
      <c r="H78">
        <v>10</v>
      </c>
      <c r="I78" s="1">
        <v>12</v>
      </c>
      <c r="J78" t="str">
        <f>VLOOKUP(E78,'[1]Contacts (2)'!$E$2:$G$54,2)</f>
        <v>Bridget Neville</v>
      </c>
      <c r="K78" t="str">
        <f>VLOOKUP(E78,'[1]Contacts (2)'!$E$2:$G$54,3)</f>
        <v>Christchurch</v>
      </c>
      <c r="L78" t="s">
        <v>200</v>
      </c>
      <c r="M78" t="s">
        <v>212</v>
      </c>
    </row>
    <row r="79" spans="1:13" x14ac:dyDescent="0.25">
      <c r="A79" t="str">
        <f t="shared" si="1"/>
        <v>Lucky Bridget</v>
      </c>
      <c r="B79" s="8">
        <v>739</v>
      </c>
      <c r="C79" s="1">
        <v>55078</v>
      </c>
      <c r="D79" s="3">
        <v>43937</v>
      </c>
      <c r="E79" s="1" t="s">
        <v>25</v>
      </c>
      <c r="F79" t="s">
        <v>12</v>
      </c>
      <c r="G79" s="4">
        <v>22.95</v>
      </c>
      <c r="H79">
        <v>100</v>
      </c>
      <c r="I79" s="1">
        <v>7</v>
      </c>
      <c r="J79" t="str">
        <f>VLOOKUP(E79,'[1]Contacts (2)'!$E$2:$G$54,2)</f>
        <v>Bridget Lucky</v>
      </c>
      <c r="K79" t="str">
        <f>VLOOKUP(E79,'[1]Contacts (2)'!$E$2:$G$54,3)</f>
        <v>Invercargill</v>
      </c>
      <c r="L79" t="s">
        <v>200</v>
      </c>
      <c r="M79" t="s">
        <v>214</v>
      </c>
    </row>
    <row r="80" spans="1:13" x14ac:dyDescent="0.25">
      <c r="A80" t="str">
        <f t="shared" si="1"/>
        <v>Jones Bridget</v>
      </c>
      <c r="B80" s="8">
        <v>802</v>
      </c>
      <c r="C80" s="1">
        <v>55079</v>
      </c>
      <c r="D80" s="3">
        <v>43937</v>
      </c>
      <c r="E80" s="1" t="s">
        <v>33</v>
      </c>
      <c r="F80" t="s">
        <v>20</v>
      </c>
      <c r="G80" s="4">
        <v>29.95</v>
      </c>
      <c r="H80">
        <v>20</v>
      </c>
      <c r="I80" s="1">
        <v>8</v>
      </c>
      <c r="J80" t="str">
        <f>VLOOKUP(E80,'[1]Contacts (2)'!$E$2:$G$54,2)</f>
        <v>Bridget Jones</v>
      </c>
      <c r="K80" t="str">
        <f>VLOOKUP(E80,'[1]Contacts (2)'!$E$2:$G$54,3)</f>
        <v>Wellington</v>
      </c>
      <c r="L80" t="s">
        <v>200</v>
      </c>
      <c r="M80" t="s">
        <v>208</v>
      </c>
    </row>
    <row r="81" spans="1:13" x14ac:dyDescent="0.25">
      <c r="A81" t="str">
        <f t="shared" si="1"/>
        <v>Henry Grant</v>
      </c>
      <c r="B81" s="8">
        <v>778</v>
      </c>
      <c r="C81" s="1">
        <v>55080</v>
      </c>
      <c r="D81" s="3">
        <v>43937</v>
      </c>
      <c r="E81" s="1" t="s">
        <v>51</v>
      </c>
      <c r="F81" t="s">
        <v>30</v>
      </c>
      <c r="G81" s="4">
        <v>19.95</v>
      </c>
      <c r="H81">
        <v>20</v>
      </c>
      <c r="I81" s="1">
        <v>4</v>
      </c>
      <c r="J81" t="str">
        <f>VLOOKUP(E81,'[1]Contacts (2)'!$E$2:$G$54,2)</f>
        <v>Grant Henry</v>
      </c>
      <c r="K81" t="str">
        <f>VLOOKUP(E81,'[1]Contacts (2)'!$E$2:$G$54,3)</f>
        <v>Hamilton</v>
      </c>
      <c r="L81" t="s">
        <v>207</v>
      </c>
      <c r="M81" t="s">
        <v>215</v>
      </c>
    </row>
    <row r="82" spans="1:13" x14ac:dyDescent="0.25">
      <c r="A82" t="str">
        <f t="shared" si="1"/>
        <v>Neville Bridget</v>
      </c>
      <c r="B82" s="8">
        <v>712</v>
      </c>
      <c r="C82" s="1">
        <v>55081</v>
      </c>
      <c r="D82" s="3">
        <v>43937</v>
      </c>
      <c r="E82" s="1" t="s">
        <v>50</v>
      </c>
      <c r="F82" t="s">
        <v>20</v>
      </c>
      <c r="G82" s="4">
        <v>29.95</v>
      </c>
      <c r="H82">
        <v>20</v>
      </c>
      <c r="I82" s="1">
        <v>7</v>
      </c>
      <c r="J82" t="str">
        <f>VLOOKUP(E82,'[1]Contacts (2)'!$E$2:$G$54,2)</f>
        <v>Bridget Neville</v>
      </c>
      <c r="K82" t="str">
        <f>VLOOKUP(E82,'[1]Contacts (2)'!$E$2:$G$54,3)</f>
        <v>Christchurch</v>
      </c>
      <c r="L82" t="s">
        <v>200</v>
      </c>
      <c r="M82" t="s">
        <v>212</v>
      </c>
    </row>
    <row r="83" spans="1:13" x14ac:dyDescent="0.25">
      <c r="A83" t="str">
        <f t="shared" si="1"/>
        <v>Isaacs John</v>
      </c>
      <c r="B83" s="8">
        <v>748</v>
      </c>
      <c r="C83" s="1">
        <v>55082</v>
      </c>
      <c r="D83" s="3">
        <v>43937</v>
      </c>
      <c r="E83" s="1" t="s">
        <v>27</v>
      </c>
      <c r="F83" t="s">
        <v>20</v>
      </c>
      <c r="G83" s="4">
        <v>29.95</v>
      </c>
      <c r="H83">
        <v>25</v>
      </c>
      <c r="I83" s="1">
        <v>10</v>
      </c>
      <c r="J83" t="str">
        <f>VLOOKUP(E83,'[1]Contacts (2)'!$E$2:$G$54,2)</f>
        <v>John Isaacs</v>
      </c>
      <c r="K83" t="str">
        <f>VLOOKUP(E83,'[1]Contacts (2)'!$E$2:$G$54,3)</f>
        <v>Auckland</v>
      </c>
      <c r="L83" t="s">
        <v>204</v>
      </c>
      <c r="M83" t="s">
        <v>209</v>
      </c>
    </row>
    <row r="84" spans="1:13" x14ac:dyDescent="0.25">
      <c r="A84" t="str">
        <f t="shared" si="1"/>
        <v>Henry John</v>
      </c>
      <c r="B84" s="8">
        <v>832</v>
      </c>
      <c r="C84" s="1">
        <v>55083</v>
      </c>
      <c r="D84" s="3">
        <v>43938</v>
      </c>
      <c r="E84" s="1" t="s">
        <v>28</v>
      </c>
      <c r="F84" t="s">
        <v>30</v>
      </c>
      <c r="G84" s="4">
        <v>19.95</v>
      </c>
      <c r="H84">
        <v>20</v>
      </c>
      <c r="I84" s="1">
        <v>5</v>
      </c>
      <c r="J84" t="str">
        <f>VLOOKUP(E84,'[1]Contacts (2)'!$E$2:$G$54,2)</f>
        <v>John Henry</v>
      </c>
      <c r="K84" t="str">
        <f>VLOOKUP(E84,'[1]Contacts (2)'!$E$2:$G$54,3)</f>
        <v>Wellington</v>
      </c>
      <c r="L84" t="s">
        <v>204</v>
      </c>
      <c r="M84" t="s">
        <v>215</v>
      </c>
    </row>
    <row r="85" spans="1:13" x14ac:dyDescent="0.25">
      <c r="A85" t="str">
        <f t="shared" si="1"/>
        <v>Oliver Bridget</v>
      </c>
      <c r="B85" s="8">
        <v>1820</v>
      </c>
      <c r="C85" s="1">
        <v>55084</v>
      </c>
      <c r="D85" s="3">
        <v>43938</v>
      </c>
      <c r="E85" s="1" t="s">
        <v>52</v>
      </c>
      <c r="F85" t="s">
        <v>10</v>
      </c>
      <c r="G85" s="4">
        <v>37.5</v>
      </c>
      <c r="H85">
        <v>10</v>
      </c>
      <c r="I85" s="1">
        <v>8</v>
      </c>
      <c r="J85" t="str">
        <f>VLOOKUP(E85,'[1]Contacts (2)'!$E$2:$G$54,2)</f>
        <v>Bridget Oliver</v>
      </c>
      <c r="K85" t="str">
        <f>VLOOKUP(E85,'[1]Contacts (2)'!$E$2:$G$54,3)</f>
        <v>Dunedin</v>
      </c>
      <c r="L85" t="s">
        <v>200</v>
      </c>
      <c r="M85" t="s">
        <v>211</v>
      </c>
    </row>
    <row r="86" spans="1:13" x14ac:dyDescent="0.25">
      <c r="A86" t="str">
        <f t="shared" si="1"/>
        <v>Fisher Bridget</v>
      </c>
      <c r="B86" s="8">
        <v>751</v>
      </c>
      <c r="C86" s="1">
        <v>55085</v>
      </c>
      <c r="D86" s="3">
        <v>43938</v>
      </c>
      <c r="E86" s="1" t="s">
        <v>53</v>
      </c>
      <c r="F86" t="s">
        <v>20</v>
      </c>
      <c r="G86" s="4">
        <v>29.95</v>
      </c>
      <c r="H86">
        <v>100</v>
      </c>
      <c r="I86" s="1">
        <v>7</v>
      </c>
      <c r="J86" t="str">
        <f>VLOOKUP(E86,'[1]Contacts (2)'!$E$2:$G$54,2)</f>
        <v>Bridget Fisher</v>
      </c>
      <c r="K86" t="str">
        <f>VLOOKUP(E86,'[1]Contacts (2)'!$E$2:$G$54,3)</f>
        <v>Christchurch</v>
      </c>
      <c r="L86" t="s">
        <v>200</v>
      </c>
      <c r="M86" t="s">
        <v>218</v>
      </c>
    </row>
    <row r="87" spans="1:13" x14ac:dyDescent="0.25">
      <c r="A87" t="str">
        <f t="shared" si="1"/>
        <v>Grace Grant</v>
      </c>
      <c r="B87" s="8">
        <v>817</v>
      </c>
      <c r="C87" s="1">
        <v>55086</v>
      </c>
      <c r="D87" s="3">
        <v>43938</v>
      </c>
      <c r="E87" s="1" t="s">
        <v>40</v>
      </c>
      <c r="F87" t="s">
        <v>20</v>
      </c>
      <c r="G87" s="4">
        <v>29.95</v>
      </c>
      <c r="H87">
        <v>50</v>
      </c>
      <c r="I87" s="1">
        <v>8</v>
      </c>
      <c r="J87" t="str">
        <f>VLOOKUP(E87,'[1]Contacts (2)'!$E$2:$G$54,2)</f>
        <v>Grant Grace</v>
      </c>
      <c r="K87" t="str">
        <f>VLOOKUP(E87,'[1]Contacts (2)'!$E$2:$G$54,3)</f>
        <v>Christchurch</v>
      </c>
      <c r="L87" t="s">
        <v>207</v>
      </c>
      <c r="M87" t="s">
        <v>201</v>
      </c>
    </row>
    <row r="88" spans="1:13" x14ac:dyDescent="0.25">
      <c r="A88" t="str">
        <f t="shared" si="1"/>
        <v>Fisher John</v>
      </c>
      <c r="B88" s="8">
        <v>2856</v>
      </c>
      <c r="C88" s="1">
        <v>55087</v>
      </c>
      <c r="D88" s="3">
        <v>43938</v>
      </c>
      <c r="E88" s="1" t="s">
        <v>54</v>
      </c>
      <c r="F88" t="s">
        <v>20</v>
      </c>
      <c r="G88" s="4">
        <v>29.95</v>
      </c>
      <c r="H88">
        <v>100</v>
      </c>
      <c r="I88" s="1">
        <v>7</v>
      </c>
      <c r="J88" t="str">
        <f>VLOOKUP(E88,'[1]Contacts (2)'!$E$2:$G$54,2)</f>
        <v>John Fisher</v>
      </c>
      <c r="K88" t="str">
        <f>VLOOKUP(E88,'[1]Contacts (2)'!$E$2:$G$54,3)</f>
        <v>Christchurch</v>
      </c>
      <c r="L88" t="s">
        <v>204</v>
      </c>
      <c r="M88" t="s">
        <v>218</v>
      </c>
    </row>
    <row r="89" spans="1:13" x14ac:dyDescent="0.25">
      <c r="A89" t="str">
        <f t="shared" si="1"/>
        <v>Jones Bridget</v>
      </c>
      <c r="B89" s="8">
        <v>802</v>
      </c>
      <c r="C89" s="1">
        <v>55088</v>
      </c>
      <c r="D89" s="3">
        <v>43939</v>
      </c>
      <c r="E89" s="1" t="s">
        <v>33</v>
      </c>
      <c r="F89" t="s">
        <v>30</v>
      </c>
      <c r="G89" s="4">
        <v>19.95</v>
      </c>
      <c r="H89">
        <v>25</v>
      </c>
      <c r="I89" s="1">
        <v>4</v>
      </c>
      <c r="J89" t="str">
        <f>VLOOKUP(E89,'[1]Contacts (2)'!$E$2:$G$54,2)</f>
        <v>Bridget Jones</v>
      </c>
      <c r="K89" t="str">
        <f>VLOOKUP(E89,'[1]Contacts (2)'!$E$2:$G$54,3)</f>
        <v>Wellington</v>
      </c>
      <c r="L89" t="s">
        <v>200</v>
      </c>
      <c r="M89" t="s">
        <v>208</v>
      </c>
    </row>
    <row r="90" spans="1:13" x14ac:dyDescent="0.25">
      <c r="A90" t="str">
        <f t="shared" si="1"/>
        <v>Munro Bridget</v>
      </c>
      <c r="B90" s="8">
        <v>823</v>
      </c>
      <c r="C90" s="1">
        <v>55089</v>
      </c>
      <c r="D90" s="3">
        <v>43939</v>
      </c>
      <c r="E90" s="1" t="s">
        <v>55</v>
      </c>
      <c r="F90" t="s">
        <v>12</v>
      </c>
      <c r="G90" s="4">
        <v>22.95</v>
      </c>
      <c r="H90">
        <v>25</v>
      </c>
      <c r="I90" s="1">
        <v>7</v>
      </c>
      <c r="J90" t="str">
        <f>VLOOKUP(E90,'[1]Contacts (2)'!$E$2:$G$54,2)</f>
        <v>Bridget Munro</v>
      </c>
      <c r="K90" t="str">
        <f>VLOOKUP(E90,'[1]Contacts (2)'!$E$2:$G$54,3)</f>
        <v>Christchurch</v>
      </c>
      <c r="L90" t="s">
        <v>200</v>
      </c>
      <c r="M90" t="s">
        <v>219</v>
      </c>
    </row>
    <row r="91" spans="1:13" x14ac:dyDescent="0.25">
      <c r="A91" t="str">
        <f t="shared" si="1"/>
        <v>Bryant Alice</v>
      </c>
      <c r="B91" s="8">
        <v>84</v>
      </c>
      <c r="C91" s="1">
        <v>55090</v>
      </c>
      <c r="D91" s="3">
        <v>43939</v>
      </c>
      <c r="E91" s="1" t="s">
        <v>11</v>
      </c>
      <c r="F91" t="s">
        <v>10</v>
      </c>
      <c r="G91" s="4">
        <v>37.5</v>
      </c>
      <c r="H91">
        <v>25</v>
      </c>
      <c r="I91" s="1">
        <v>8</v>
      </c>
      <c r="J91" t="str">
        <f>VLOOKUP(E91,'[1]Contacts (2)'!$E$2:$G$54,2)</f>
        <v>Alice Bryant</v>
      </c>
      <c r="K91" t="str">
        <f>VLOOKUP(E91,'[1]Contacts (2)'!$E$2:$G$54,3)</f>
        <v>Hamilton</v>
      </c>
      <c r="L91" t="s">
        <v>202</v>
      </c>
      <c r="M91" t="s">
        <v>203</v>
      </c>
    </row>
    <row r="92" spans="1:13" x14ac:dyDescent="0.25">
      <c r="A92" t="str">
        <f t="shared" si="1"/>
        <v>Davis Grant</v>
      </c>
      <c r="B92" s="8">
        <v>742</v>
      </c>
      <c r="C92" s="1">
        <v>55091</v>
      </c>
      <c r="D92" s="3">
        <v>43939</v>
      </c>
      <c r="E92" s="1" t="s">
        <v>19</v>
      </c>
      <c r="F92" t="s">
        <v>10</v>
      </c>
      <c r="G92" s="4">
        <v>37.5</v>
      </c>
      <c r="H92">
        <v>50</v>
      </c>
      <c r="I92" s="1">
        <v>8</v>
      </c>
      <c r="J92" t="str">
        <f>VLOOKUP(E92,'[1]Contacts (2)'!$E$2:$G$54,2)</f>
        <v>Grant Davis</v>
      </c>
      <c r="K92" t="str">
        <f>VLOOKUP(E92,'[1]Contacts (2)'!$E$2:$G$54,3)</f>
        <v>Wellington</v>
      </c>
      <c r="L92" t="s">
        <v>207</v>
      </c>
      <c r="M92" t="s">
        <v>210</v>
      </c>
    </row>
    <row r="93" spans="1:13" x14ac:dyDescent="0.25">
      <c r="A93" t="str">
        <f t="shared" si="1"/>
        <v>Evans John</v>
      </c>
      <c r="B93" s="8">
        <v>811</v>
      </c>
      <c r="C93" s="1">
        <v>55092</v>
      </c>
      <c r="D93" s="3">
        <v>43939</v>
      </c>
      <c r="E93" s="1" t="s">
        <v>37</v>
      </c>
      <c r="F93" t="s">
        <v>12</v>
      </c>
      <c r="G93" s="4">
        <v>22.95</v>
      </c>
      <c r="H93">
        <v>25</v>
      </c>
      <c r="I93" s="1">
        <v>6</v>
      </c>
      <c r="J93" t="str">
        <f>VLOOKUP(E93,'[1]Contacts (2)'!$E$2:$G$54,2)</f>
        <v>John Evans</v>
      </c>
      <c r="K93" t="str">
        <f>VLOOKUP(E93,'[1]Contacts (2)'!$E$2:$G$54,3)</f>
        <v>Invercargill</v>
      </c>
      <c r="L93" t="s">
        <v>204</v>
      </c>
      <c r="M93" t="s">
        <v>216</v>
      </c>
    </row>
    <row r="94" spans="1:13" x14ac:dyDescent="0.25">
      <c r="A94" t="str">
        <f t="shared" si="1"/>
        <v>Davis John</v>
      </c>
      <c r="B94" s="8">
        <v>796</v>
      </c>
      <c r="C94" s="1">
        <v>55093</v>
      </c>
      <c r="D94" s="3">
        <v>43939</v>
      </c>
      <c r="E94" s="1" t="s">
        <v>29</v>
      </c>
      <c r="F94" t="s">
        <v>20</v>
      </c>
      <c r="G94" s="4">
        <v>29.95</v>
      </c>
      <c r="H94">
        <v>100</v>
      </c>
      <c r="I94" s="1">
        <v>11</v>
      </c>
      <c r="J94" t="str">
        <f>VLOOKUP(E94,'[1]Contacts (2)'!$E$2:$G$54,2)</f>
        <v>John Davis</v>
      </c>
      <c r="K94" t="str">
        <f>VLOOKUP(E94,'[1]Contacts (2)'!$E$2:$G$54,3)</f>
        <v>Hamilton</v>
      </c>
      <c r="L94" t="s">
        <v>204</v>
      </c>
      <c r="M94" t="s">
        <v>210</v>
      </c>
    </row>
    <row r="95" spans="1:13" x14ac:dyDescent="0.25">
      <c r="A95" t="str">
        <f t="shared" si="1"/>
        <v>Cox Bridget</v>
      </c>
      <c r="B95" s="8">
        <v>1733</v>
      </c>
      <c r="C95" s="1">
        <v>55094</v>
      </c>
      <c r="D95" s="3">
        <v>43940</v>
      </c>
      <c r="E95" s="1" t="s">
        <v>14</v>
      </c>
      <c r="F95" t="s">
        <v>10</v>
      </c>
      <c r="G95" s="4">
        <v>37.5</v>
      </c>
      <c r="H95">
        <v>50</v>
      </c>
      <c r="I95" s="1">
        <v>10</v>
      </c>
      <c r="J95" t="str">
        <f>VLOOKUP(E95,'[1]Contacts (2)'!$E$2:$G$54,2)</f>
        <v>Bridget Cox</v>
      </c>
      <c r="K95" t="str">
        <f>VLOOKUP(E95,'[1]Contacts (2)'!$E$2:$G$54,3)</f>
        <v>Christchurch</v>
      </c>
      <c r="L95" t="s">
        <v>200</v>
      </c>
      <c r="M95" t="s">
        <v>205</v>
      </c>
    </row>
    <row r="96" spans="1:13" x14ac:dyDescent="0.25">
      <c r="A96" t="str">
        <f t="shared" si="1"/>
        <v>Oliver Grant</v>
      </c>
      <c r="B96" s="8">
        <v>859</v>
      </c>
      <c r="C96" s="1">
        <v>55095</v>
      </c>
      <c r="D96" s="3">
        <v>43940</v>
      </c>
      <c r="E96" s="1" t="s">
        <v>21</v>
      </c>
      <c r="F96" t="s">
        <v>16</v>
      </c>
      <c r="G96" s="4">
        <v>21.5</v>
      </c>
      <c r="H96">
        <v>25</v>
      </c>
      <c r="I96" s="1">
        <v>5</v>
      </c>
      <c r="J96" t="str">
        <f>VLOOKUP(E96,'[1]Contacts (2)'!$E$2:$G$54,2)</f>
        <v>Grant Oliver</v>
      </c>
      <c r="K96" t="str">
        <f>VLOOKUP(E96,'[1]Contacts (2)'!$E$2:$G$54,3)</f>
        <v>Auckland</v>
      </c>
      <c r="L96" t="s">
        <v>207</v>
      </c>
      <c r="M96" t="s">
        <v>211</v>
      </c>
    </row>
    <row r="97" spans="1:13" x14ac:dyDescent="0.25">
      <c r="A97" t="str">
        <f t="shared" si="1"/>
        <v>Grace John</v>
      </c>
      <c r="B97" s="8">
        <v>781</v>
      </c>
      <c r="C97" s="1">
        <v>55096</v>
      </c>
      <c r="D97" s="3">
        <v>43940</v>
      </c>
      <c r="E97" s="1" t="s">
        <v>47</v>
      </c>
      <c r="F97" t="s">
        <v>20</v>
      </c>
      <c r="G97" s="4">
        <v>29.95</v>
      </c>
      <c r="H97">
        <v>25</v>
      </c>
      <c r="I97" s="1">
        <v>8</v>
      </c>
      <c r="J97" t="str">
        <f>VLOOKUP(E97,'[1]Contacts (2)'!$E$2:$G$54,2)</f>
        <v>John Grace</v>
      </c>
      <c r="K97" t="str">
        <f>VLOOKUP(E97,'[1]Contacts (2)'!$E$2:$G$54,3)</f>
        <v>Invercargill</v>
      </c>
      <c r="L97" t="s">
        <v>204</v>
      </c>
      <c r="M97" t="s">
        <v>201</v>
      </c>
    </row>
    <row r="98" spans="1:13" x14ac:dyDescent="0.25">
      <c r="A98" t="str">
        <f t="shared" si="1"/>
        <v>Peters Grant</v>
      </c>
      <c r="B98" s="8">
        <v>772</v>
      </c>
      <c r="C98" s="1">
        <v>55097</v>
      </c>
      <c r="D98" s="3">
        <v>43940</v>
      </c>
      <c r="E98" s="1" t="s">
        <v>38</v>
      </c>
      <c r="F98" t="s">
        <v>30</v>
      </c>
      <c r="G98" s="4">
        <v>19.95</v>
      </c>
      <c r="H98">
        <v>100</v>
      </c>
      <c r="I98" s="1">
        <v>7</v>
      </c>
      <c r="J98" t="str">
        <f>VLOOKUP(E98,'[1]Contacts (2)'!$E$2:$G$54,2)</f>
        <v>Grant Peters</v>
      </c>
      <c r="K98" t="str">
        <f>VLOOKUP(E98,'[1]Contacts (2)'!$E$2:$G$54,3)</f>
        <v>Christchurch</v>
      </c>
      <c r="L98" t="s">
        <v>207</v>
      </c>
      <c r="M98" t="s">
        <v>217</v>
      </c>
    </row>
    <row r="99" spans="1:13" x14ac:dyDescent="0.25">
      <c r="A99" t="str">
        <f t="shared" si="1"/>
        <v>Adams Alice</v>
      </c>
      <c r="B99" s="8">
        <v>850</v>
      </c>
      <c r="C99" s="1">
        <v>55098</v>
      </c>
      <c r="D99" s="3">
        <v>43941</v>
      </c>
      <c r="E99" s="1" t="s">
        <v>36</v>
      </c>
      <c r="F99" t="s">
        <v>16</v>
      </c>
      <c r="G99" s="4">
        <v>21.5</v>
      </c>
      <c r="H99">
        <v>25</v>
      </c>
      <c r="I99" s="1">
        <v>5</v>
      </c>
      <c r="J99" t="str">
        <f>VLOOKUP(E99,'[1]Contacts (2)'!$E$2:$G$54,2)</f>
        <v>Alice Adams</v>
      </c>
      <c r="K99" t="str">
        <f>VLOOKUP(E99,'[1]Contacts (2)'!$E$2:$G$54,3)</f>
        <v>Dunedin</v>
      </c>
      <c r="L99" t="s">
        <v>202</v>
      </c>
      <c r="M99" t="s">
        <v>213</v>
      </c>
    </row>
    <row r="100" spans="1:13" x14ac:dyDescent="0.25">
      <c r="A100" t="str">
        <f t="shared" si="1"/>
        <v>Oliver Grant</v>
      </c>
      <c r="B100" s="8">
        <v>859</v>
      </c>
      <c r="C100" s="1">
        <v>55099</v>
      </c>
      <c r="D100" s="3">
        <v>43941</v>
      </c>
      <c r="E100" s="1" t="s">
        <v>21</v>
      </c>
      <c r="F100" t="s">
        <v>16</v>
      </c>
      <c r="G100" s="4">
        <v>21.5</v>
      </c>
      <c r="H100">
        <v>10</v>
      </c>
      <c r="I100" s="1">
        <v>6</v>
      </c>
      <c r="J100" t="str">
        <f>VLOOKUP(E100,'[1]Contacts (2)'!$E$2:$G$54,2)</f>
        <v>Grant Oliver</v>
      </c>
      <c r="K100" t="str">
        <f>VLOOKUP(E100,'[1]Contacts (2)'!$E$2:$G$54,3)</f>
        <v>Auckland</v>
      </c>
      <c r="L100" t="s">
        <v>207</v>
      </c>
      <c r="M100" t="s">
        <v>211</v>
      </c>
    </row>
    <row r="101" spans="1:13" x14ac:dyDescent="0.25">
      <c r="A101" t="str">
        <f t="shared" si="1"/>
        <v>Fisher Grant</v>
      </c>
      <c r="B101" s="8">
        <v>74</v>
      </c>
      <c r="C101" s="1">
        <v>55100</v>
      </c>
      <c r="D101" s="3">
        <v>43941</v>
      </c>
      <c r="E101" s="1" t="s">
        <v>56</v>
      </c>
      <c r="F101" t="s">
        <v>20</v>
      </c>
      <c r="G101" s="4">
        <v>29.95</v>
      </c>
      <c r="H101">
        <v>100</v>
      </c>
      <c r="I101" s="1">
        <v>10</v>
      </c>
      <c r="J101" t="str">
        <f>VLOOKUP(E101,'[1]Contacts (2)'!$E$2:$G$54,2)</f>
        <v>Grant Fisher</v>
      </c>
      <c r="K101" t="str">
        <f>VLOOKUP(E101,'[1]Contacts (2)'!$E$2:$G$54,3)</f>
        <v>Hamilton</v>
      </c>
      <c r="L101" t="s">
        <v>207</v>
      </c>
      <c r="M101" t="s">
        <v>218</v>
      </c>
    </row>
    <row r="102" spans="1:13" x14ac:dyDescent="0.25">
      <c r="A102" t="str">
        <f t="shared" si="1"/>
        <v>Fisher John</v>
      </c>
      <c r="B102" s="8">
        <v>2856</v>
      </c>
      <c r="C102" s="1">
        <v>55101</v>
      </c>
      <c r="D102" s="3">
        <v>43941</v>
      </c>
      <c r="E102" s="1" t="s">
        <v>54</v>
      </c>
      <c r="F102" t="s">
        <v>12</v>
      </c>
      <c r="G102" s="4">
        <v>22.95</v>
      </c>
      <c r="H102">
        <v>100</v>
      </c>
      <c r="I102" s="1">
        <v>6</v>
      </c>
      <c r="J102" t="str">
        <f>VLOOKUP(E102,'[1]Contacts (2)'!$E$2:$G$54,2)</f>
        <v>John Fisher</v>
      </c>
      <c r="K102" t="str">
        <f>VLOOKUP(E102,'[1]Contacts (2)'!$E$2:$G$54,3)</f>
        <v>Christchurch</v>
      </c>
      <c r="L102" t="s">
        <v>204</v>
      </c>
      <c r="M102" t="s">
        <v>218</v>
      </c>
    </row>
    <row r="103" spans="1:13" x14ac:dyDescent="0.25">
      <c r="A103" t="str">
        <f t="shared" si="1"/>
        <v>Munro Grant</v>
      </c>
      <c r="B103" s="8">
        <v>79</v>
      </c>
      <c r="C103" s="1">
        <v>55102</v>
      </c>
      <c r="D103" s="3">
        <v>43941</v>
      </c>
      <c r="E103" s="1" t="s">
        <v>57</v>
      </c>
      <c r="F103" t="s">
        <v>12</v>
      </c>
      <c r="G103" s="4">
        <v>22.95</v>
      </c>
      <c r="H103">
        <v>10</v>
      </c>
      <c r="I103" s="1">
        <v>6</v>
      </c>
      <c r="J103" t="str">
        <f>VLOOKUP(E103,'[1]Contacts (2)'!$E$2:$G$54,2)</f>
        <v>Grant Munro</v>
      </c>
      <c r="K103" t="str">
        <f>VLOOKUP(E103,'[1]Contacts (2)'!$E$2:$G$54,3)</f>
        <v>Wellington</v>
      </c>
      <c r="L103" t="s">
        <v>207</v>
      </c>
      <c r="M103" t="s">
        <v>219</v>
      </c>
    </row>
    <row r="104" spans="1:13" x14ac:dyDescent="0.25">
      <c r="A104" t="str">
        <f t="shared" si="1"/>
        <v>Fisher Grant</v>
      </c>
      <c r="B104" s="8">
        <v>74</v>
      </c>
      <c r="C104" s="1">
        <v>55103</v>
      </c>
      <c r="D104" s="3">
        <v>43941</v>
      </c>
      <c r="E104" s="1" t="s">
        <v>56</v>
      </c>
      <c r="F104" t="s">
        <v>20</v>
      </c>
      <c r="G104" s="4">
        <v>29.95</v>
      </c>
      <c r="H104">
        <v>20</v>
      </c>
      <c r="I104" s="1">
        <v>11</v>
      </c>
      <c r="J104" t="str">
        <f>VLOOKUP(E104,'[1]Contacts (2)'!$E$2:$G$54,2)</f>
        <v>Grant Fisher</v>
      </c>
      <c r="K104" t="str">
        <f>VLOOKUP(E104,'[1]Contacts (2)'!$E$2:$G$54,3)</f>
        <v>Hamilton</v>
      </c>
      <c r="L104" t="s">
        <v>207</v>
      </c>
      <c r="M104" t="s">
        <v>218</v>
      </c>
    </row>
    <row r="105" spans="1:13" x14ac:dyDescent="0.25">
      <c r="A105" t="str">
        <f t="shared" si="1"/>
        <v>Adams John</v>
      </c>
      <c r="B105" s="8">
        <v>2769</v>
      </c>
      <c r="C105" s="1">
        <v>55104</v>
      </c>
      <c r="D105" s="3">
        <v>43942</v>
      </c>
      <c r="E105" s="1" t="s">
        <v>24</v>
      </c>
      <c r="F105" t="s">
        <v>10</v>
      </c>
      <c r="G105" s="4">
        <v>37.5</v>
      </c>
      <c r="H105">
        <v>100</v>
      </c>
      <c r="I105" s="1">
        <v>9</v>
      </c>
      <c r="J105" t="str">
        <f>VLOOKUP(E105,'[1]Contacts (2)'!$E$2:$G$54,2)</f>
        <v>John Adams</v>
      </c>
      <c r="K105" t="str">
        <f>VLOOKUP(E105,'[1]Contacts (2)'!$E$2:$G$54,3)</f>
        <v>Dunedin</v>
      </c>
      <c r="L105" t="s">
        <v>204</v>
      </c>
      <c r="M105" t="s">
        <v>213</v>
      </c>
    </row>
    <row r="106" spans="1:13" x14ac:dyDescent="0.25">
      <c r="A106" t="str">
        <f t="shared" si="1"/>
        <v>Neville Bridget</v>
      </c>
      <c r="B106" s="8">
        <v>712</v>
      </c>
      <c r="C106" s="1">
        <v>55105</v>
      </c>
      <c r="D106" s="3">
        <v>43942</v>
      </c>
      <c r="E106" s="1" t="s">
        <v>50</v>
      </c>
      <c r="F106" t="s">
        <v>16</v>
      </c>
      <c r="G106" s="4">
        <v>21.5</v>
      </c>
      <c r="H106">
        <v>20</v>
      </c>
      <c r="I106" s="1">
        <v>5</v>
      </c>
      <c r="J106" t="str">
        <f>VLOOKUP(E106,'[1]Contacts (2)'!$E$2:$G$54,2)</f>
        <v>Bridget Neville</v>
      </c>
      <c r="K106" t="str">
        <f>VLOOKUP(E106,'[1]Contacts (2)'!$E$2:$G$54,3)</f>
        <v>Christchurch</v>
      </c>
      <c r="L106" t="s">
        <v>200</v>
      </c>
      <c r="M106" t="s">
        <v>212</v>
      </c>
    </row>
    <row r="107" spans="1:13" x14ac:dyDescent="0.25">
      <c r="A107" t="str">
        <f t="shared" si="1"/>
        <v>Davis Grant</v>
      </c>
      <c r="B107" s="8">
        <v>742</v>
      </c>
      <c r="C107" s="1">
        <v>55106</v>
      </c>
      <c r="D107" s="3">
        <v>43942</v>
      </c>
      <c r="E107" s="1" t="s">
        <v>19</v>
      </c>
      <c r="F107" t="s">
        <v>16</v>
      </c>
      <c r="G107" s="4">
        <v>21.5</v>
      </c>
      <c r="H107">
        <v>100</v>
      </c>
      <c r="I107" s="1">
        <v>5</v>
      </c>
      <c r="J107" t="str">
        <f>VLOOKUP(E107,'[1]Contacts (2)'!$E$2:$G$54,2)</f>
        <v>Grant Davis</v>
      </c>
      <c r="K107" t="str">
        <f>VLOOKUP(E107,'[1]Contacts (2)'!$E$2:$G$54,3)</f>
        <v>Wellington</v>
      </c>
      <c r="L107" t="s">
        <v>207</v>
      </c>
      <c r="M107" t="s">
        <v>210</v>
      </c>
    </row>
    <row r="108" spans="1:13" x14ac:dyDescent="0.25">
      <c r="A108" t="str">
        <f t="shared" si="1"/>
        <v>Munro Bridget</v>
      </c>
      <c r="B108" s="8">
        <v>823</v>
      </c>
      <c r="C108" s="1">
        <v>55107</v>
      </c>
      <c r="D108" s="3">
        <v>43942</v>
      </c>
      <c r="E108" s="1" t="s">
        <v>55</v>
      </c>
      <c r="F108" t="s">
        <v>30</v>
      </c>
      <c r="G108" s="4">
        <v>19.95</v>
      </c>
      <c r="H108">
        <v>100</v>
      </c>
      <c r="I108" s="1">
        <v>4</v>
      </c>
      <c r="J108" t="str">
        <f>VLOOKUP(E108,'[1]Contacts (2)'!$E$2:$G$54,2)</f>
        <v>Bridget Munro</v>
      </c>
      <c r="K108" t="str">
        <f>VLOOKUP(E108,'[1]Contacts (2)'!$E$2:$G$54,3)</f>
        <v>Christchurch</v>
      </c>
      <c r="L108" t="s">
        <v>200</v>
      </c>
      <c r="M108" t="s">
        <v>219</v>
      </c>
    </row>
    <row r="109" spans="1:13" x14ac:dyDescent="0.25">
      <c r="A109" t="str">
        <f t="shared" si="1"/>
        <v>Henry Grant</v>
      </c>
      <c r="B109" s="8">
        <v>778</v>
      </c>
      <c r="C109" s="1">
        <v>55108</v>
      </c>
      <c r="D109" s="3">
        <v>43942</v>
      </c>
      <c r="E109" s="1" t="s">
        <v>51</v>
      </c>
      <c r="F109" t="s">
        <v>16</v>
      </c>
      <c r="G109" s="4">
        <v>21.5</v>
      </c>
      <c r="H109">
        <v>20</v>
      </c>
      <c r="I109" s="1">
        <v>5</v>
      </c>
      <c r="J109" t="str">
        <f>VLOOKUP(E109,'[1]Contacts (2)'!$E$2:$G$54,2)</f>
        <v>Grant Henry</v>
      </c>
      <c r="K109" t="str">
        <f>VLOOKUP(E109,'[1]Contacts (2)'!$E$2:$G$54,3)</f>
        <v>Hamilton</v>
      </c>
      <c r="L109" t="s">
        <v>207</v>
      </c>
      <c r="M109" t="s">
        <v>215</v>
      </c>
    </row>
    <row r="110" spans="1:13" x14ac:dyDescent="0.25">
      <c r="A110" t="str">
        <f t="shared" si="1"/>
        <v>Adams John</v>
      </c>
      <c r="B110" s="8">
        <v>2769</v>
      </c>
      <c r="C110" s="1">
        <v>55109</v>
      </c>
      <c r="D110" s="3">
        <v>43943</v>
      </c>
      <c r="E110" s="1" t="s">
        <v>24</v>
      </c>
      <c r="F110" t="s">
        <v>20</v>
      </c>
      <c r="G110" s="4">
        <v>29.95</v>
      </c>
      <c r="H110">
        <v>50</v>
      </c>
      <c r="I110" s="1">
        <v>8</v>
      </c>
      <c r="J110" t="str">
        <f>VLOOKUP(E110,'[1]Contacts (2)'!$E$2:$G$54,2)</f>
        <v>John Adams</v>
      </c>
      <c r="K110" t="str">
        <f>VLOOKUP(E110,'[1]Contacts (2)'!$E$2:$G$54,3)</f>
        <v>Dunedin</v>
      </c>
      <c r="L110" t="s">
        <v>204</v>
      </c>
      <c r="M110" t="s">
        <v>213</v>
      </c>
    </row>
    <row r="111" spans="1:13" x14ac:dyDescent="0.25">
      <c r="A111" t="str">
        <f t="shared" si="1"/>
        <v>Munro Grant</v>
      </c>
      <c r="B111" s="8">
        <v>79</v>
      </c>
      <c r="C111" s="1">
        <v>55110</v>
      </c>
      <c r="D111" s="3">
        <v>43943</v>
      </c>
      <c r="E111" s="1" t="s">
        <v>57</v>
      </c>
      <c r="F111" t="s">
        <v>20</v>
      </c>
      <c r="G111" s="4">
        <v>29.95</v>
      </c>
      <c r="H111">
        <v>10</v>
      </c>
      <c r="I111" s="1">
        <v>8</v>
      </c>
      <c r="J111" t="str">
        <f>VLOOKUP(E111,'[1]Contacts (2)'!$E$2:$G$54,2)</f>
        <v>Grant Munro</v>
      </c>
      <c r="K111" t="str">
        <f>VLOOKUP(E111,'[1]Contacts (2)'!$E$2:$G$54,3)</f>
        <v>Wellington</v>
      </c>
      <c r="L111" t="s">
        <v>207</v>
      </c>
      <c r="M111" t="s">
        <v>219</v>
      </c>
    </row>
    <row r="112" spans="1:13" x14ac:dyDescent="0.25">
      <c r="A112" t="str">
        <f t="shared" si="1"/>
        <v>Cox Grant</v>
      </c>
      <c r="B112" s="8">
        <v>2715</v>
      </c>
      <c r="C112" s="1">
        <v>55111</v>
      </c>
      <c r="D112" s="3">
        <v>43943</v>
      </c>
      <c r="E112" s="1" t="s">
        <v>58</v>
      </c>
      <c r="F112" t="s">
        <v>30</v>
      </c>
      <c r="G112" s="4">
        <v>19.95</v>
      </c>
      <c r="H112">
        <v>10</v>
      </c>
      <c r="I112" s="1">
        <v>4</v>
      </c>
      <c r="J112" t="str">
        <f>VLOOKUP(E112,'[1]Contacts (2)'!$E$2:$G$54,2)</f>
        <v>Grant Cox</v>
      </c>
      <c r="K112" t="str">
        <f>VLOOKUP(E112,'[1]Contacts (2)'!$E$2:$G$54,3)</f>
        <v>Wellington</v>
      </c>
      <c r="L112" t="s">
        <v>207</v>
      </c>
      <c r="M112" t="s">
        <v>205</v>
      </c>
    </row>
    <row r="113" spans="1:13" x14ac:dyDescent="0.25">
      <c r="A113" t="str">
        <f t="shared" si="1"/>
        <v>Davis Alice</v>
      </c>
      <c r="B113" s="8">
        <v>841</v>
      </c>
      <c r="C113" s="1">
        <v>55112</v>
      </c>
      <c r="D113" s="3">
        <v>43943</v>
      </c>
      <c r="E113" s="1" t="s">
        <v>43</v>
      </c>
      <c r="F113" t="s">
        <v>10</v>
      </c>
      <c r="G113" s="4">
        <v>37.5</v>
      </c>
      <c r="H113">
        <v>20</v>
      </c>
      <c r="I113" s="1">
        <v>10</v>
      </c>
      <c r="J113" t="str">
        <f>VLOOKUP(E113,'[1]Contacts (2)'!$E$2:$G$54,2)</f>
        <v>Alice Davis</v>
      </c>
      <c r="K113" t="str">
        <f>VLOOKUP(E113,'[1]Contacts (2)'!$E$2:$G$54,3)</f>
        <v>Dunedin</v>
      </c>
      <c r="L113" t="s">
        <v>202</v>
      </c>
      <c r="M113" t="s">
        <v>210</v>
      </c>
    </row>
    <row r="114" spans="1:13" x14ac:dyDescent="0.25">
      <c r="A114" t="str">
        <f t="shared" si="1"/>
        <v>Davis Grant</v>
      </c>
      <c r="B114" s="8">
        <v>742</v>
      </c>
      <c r="C114" s="1">
        <v>55113</v>
      </c>
      <c r="D114" s="3">
        <v>43944</v>
      </c>
      <c r="E114" s="1" t="s">
        <v>19</v>
      </c>
      <c r="F114" t="s">
        <v>10</v>
      </c>
      <c r="G114" s="4">
        <v>37.5</v>
      </c>
      <c r="H114">
        <v>20</v>
      </c>
      <c r="I114" s="1">
        <v>11</v>
      </c>
      <c r="J114" t="str">
        <f>VLOOKUP(E114,'[1]Contacts (2)'!$E$2:$G$54,2)</f>
        <v>Grant Davis</v>
      </c>
      <c r="K114" t="str">
        <f>VLOOKUP(E114,'[1]Contacts (2)'!$E$2:$G$54,3)</f>
        <v>Wellington</v>
      </c>
      <c r="L114" t="s">
        <v>207</v>
      </c>
      <c r="M114" t="s">
        <v>210</v>
      </c>
    </row>
    <row r="115" spans="1:13" x14ac:dyDescent="0.25">
      <c r="A115" t="str">
        <f t="shared" si="1"/>
        <v>Isaacs Alice</v>
      </c>
      <c r="B115" s="8">
        <v>757</v>
      </c>
      <c r="C115" s="1">
        <v>55114</v>
      </c>
      <c r="D115" s="3">
        <v>43944</v>
      </c>
      <c r="E115" s="1" t="s">
        <v>59</v>
      </c>
      <c r="F115" t="s">
        <v>16</v>
      </c>
      <c r="G115" s="4">
        <v>21.5</v>
      </c>
      <c r="H115">
        <v>25</v>
      </c>
      <c r="I115" s="1">
        <v>5</v>
      </c>
      <c r="J115" t="str">
        <f>VLOOKUP(E115,'[1]Contacts (2)'!$E$2:$G$54,2)</f>
        <v>Alice Isaacs</v>
      </c>
      <c r="K115" t="str">
        <f>VLOOKUP(E115,'[1]Contacts (2)'!$E$2:$G$54,3)</f>
        <v>Hamilton</v>
      </c>
      <c r="L115" t="s">
        <v>202</v>
      </c>
      <c r="M115" t="s">
        <v>209</v>
      </c>
    </row>
    <row r="116" spans="1:13" x14ac:dyDescent="0.25">
      <c r="A116" t="str">
        <f t="shared" si="1"/>
        <v>Isaacs Grant</v>
      </c>
      <c r="B116" s="8">
        <v>709</v>
      </c>
      <c r="C116" s="1">
        <v>55115</v>
      </c>
      <c r="D116" s="3">
        <v>43944</v>
      </c>
      <c r="E116" s="1" t="s">
        <v>60</v>
      </c>
      <c r="F116" t="s">
        <v>30</v>
      </c>
      <c r="G116" s="4">
        <v>19.95</v>
      </c>
      <c r="H116">
        <v>50</v>
      </c>
      <c r="I116" s="1">
        <v>5</v>
      </c>
      <c r="J116" t="str">
        <f>VLOOKUP(E116,'[1]Contacts (2)'!$E$2:$G$54,2)</f>
        <v>Grant Isaacs</v>
      </c>
      <c r="K116" t="str">
        <f>VLOOKUP(E116,'[1]Contacts (2)'!$E$2:$G$54,3)</f>
        <v>Hamilton</v>
      </c>
      <c r="L116" t="s">
        <v>207</v>
      </c>
      <c r="M116" t="s">
        <v>209</v>
      </c>
    </row>
    <row r="117" spans="1:13" x14ac:dyDescent="0.25">
      <c r="A117" t="str">
        <f t="shared" si="1"/>
        <v>Kelly Grant</v>
      </c>
      <c r="B117" s="8">
        <v>805</v>
      </c>
      <c r="C117" s="1">
        <v>55116</v>
      </c>
      <c r="D117" s="3">
        <v>43944</v>
      </c>
      <c r="E117" s="1" t="s">
        <v>46</v>
      </c>
      <c r="F117" t="s">
        <v>12</v>
      </c>
      <c r="G117" s="4">
        <v>22.95</v>
      </c>
      <c r="H117">
        <v>10</v>
      </c>
      <c r="I117" s="1">
        <v>6</v>
      </c>
      <c r="J117" t="str">
        <f>VLOOKUP(E117,'[1]Contacts (2)'!$E$2:$G$54,2)</f>
        <v>Grant Kelly</v>
      </c>
      <c r="K117" t="str">
        <f>VLOOKUP(E117,'[1]Contacts (2)'!$E$2:$G$54,3)</f>
        <v>Hamilton</v>
      </c>
      <c r="L117" t="s">
        <v>207</v>
      </c>
      <c r="M117" t="s">
        <v>206</v>
      </c>
    </row>
    <row r="118" spans="1:13" x14ac:dyDescent="0.25">
      <c r="A118" t="str">
        <f t="shared" si="1"/>
        <v>Bryant John</v>
      </c>
      <c r="B118" s="8">
        <v>727</v>
      </c>
      <c r="C118" s="1">
        <v>55117</v>
      </c>
      <c r="D118" s="3">
        <v>43944</v>
      </c>
      <c r="E118" s="1" t="s">
        <v>34</v>
      </c>
      <c r="F118" t="s">
        <v>10</v>
      </c>
      <c r="G118" s="4">
        <v>37.5</v>
      </c>
      <c r="H118">
        <v>10</v>
      </c>
      <c r="I118" s="1">
        <v>9</v>
      </c>
      <c r="J118" t="str">
        <f>VLOOKUP(E118,'[1]Contacts (2)'!$E$2:$G$54,2)</f>
        <v>John Bryant</v>
      </c>
      <c r="K118" t="str">
        <f>VLOOKUP(E118,'[1]Contacts (2)'!$E$2:$G$54,3)</f>
        <v>Dunedin</v>
      </c>
      <c r="L118" t="s">
        <v>204</v>
      </c>
      <c r="M118" t="s">
        <v>203</v>
      </c>
    </row>
    <row r="119" spans="1:13" x14ac:dyDescent="0.25">
      <c r="A119" t="str">
        <f t="shared" si="1"/>
        <v>Bryant Bridget</v>
      </c>
      <c r="B119" s="8">
        <v>784</v>
      </c>
      <c r="C119" s="1">
        <v>55118</v>
      </c>
      <c r="D119" s="3">
        <v>43944</v>
      </c>
      <c r="E119" s="1" t="s">
        <v>23</v>
      </c>
      <c r="F119" t="s">
        <v>10</v>
      </c>
      <c r="G119" s="4">
        <v>37.5</v>
      </c>
      <c r="H119">
        <v>10</v>
      </c>
      <c r="I119" s="1">
        <v>8</v>
      </c>
      <c r="J119" t="str">
        <f>VLOOKUP(E119,'[1]Contacts (2)'!$E$2:$G$54,2)</f>
        <v>Bridget Bryant</v>
      </c>
      <c r="K119" t="str">
        <f>VLOOKUP(E119,'[1]Contacts (2)'!$E$2:$G$54,3)</f>
        <v>Palmerston North</v>
      </c>
      <c r="L119" t="s">
        <v>200</v>
      </c>
      <c r="M119" t="s">
        <v>203</v>
      </c>
    </row>
    <row r="120" spans="1:13" x14ac:dyDescent="0.25">
      <c r="A120" t="str">
        <f t="shared" si="1"/>
        <v>Grace Grant</v>
      </c>
      <c r="B120" s="8">
        <v>817</v>
      </c>
      <c r="C120" s="1">
        <v>55119</v>
      </c>
      <c r="D120" s="3">
        <v>43945</v>
      </c>
      <c r="E120" s="1" t="s">
        <v>40</v>
      </c>
      <c r="F120" t="s">
        <v>12</v>
      </c>
      <c r="G120" s="4">
        <v>22.95</v>
      </c>
      <c r="H120">
        <v>25</v>
      </c>
      <c r="I120" s="1">
        <v>7</v>
      </c>
      <c r="J120" t="str">
        <f>VLOOKUP(E120,'[1]Contacts (2)'!$E$2:$G$54,2)</f>
        <v>Grant Grace</v>
      </c>
      <c r="K120" t="str">
        <f>VLOOKUP(E120,'[1]Contacts (2)'!$E$2:$G$54,3)</f>
        <v>Christchurch</v>
      </c>
      <c r="L120" t="s">
        <v>207</v>
      </c>
      <c r="M120" t="s">
        <v>201</v>
      </c>
    </row>
    <row r="121" spans="1:13" x14ac:dyDescent="0.25">
      <c r="A121" t="str">
        <f t="shared" si="1"/>
        <v>Henry Grant</v>
      </c>
      <c r="B121" s="8">
        <v>778</v>
      </c>
      <c r="C121" s="1">
        <v>55120</v>
      </c>
      <c r="D121" s="3">
        <v>43945</v>
      </c>
      <c r="E121" s="1" t="s">
        <v>51</v>
      </c>
      <c r="F121" t="s">
        <v>12</v>
      </c>
      <c r="G121" s="4">
        <v>22.95</v>
      </c>
      <c r="H121">
        <v>25</v>
      </c>
      <c r="I121" s="1">
        <v>6</v>
      </c>
      <c r="J121" t="str">
        <f>VLOOKUP(E121,'[1]Contacts (2)'!$E$2:$G$54,2)</f>
        <v>Grant Henry</v>
      </c>
      <c r="K121" t="str">
        <f>VLOOKUP(E121,'[1]Contacts (2)'!$E$2:$G$54,3)</f>
        <v>Hamilton</v>
      </c>
      <c r="L121" t="s">
        <v>207</v>
      </c>
      <c r="M121" t="s">
        <v>215</v>
      </c>
    </row>
    <row r="122" spans="1:13" x14ac:dyDescent="0.25">
      <c r="A122" t="str">
        <f t="shared" si="1"/>
        <v>Jones Grant</v>
      </c>
      <c r="B122" s="8">
        <v>730</v>
      </c>
      <c r="C122" s="1">
        <v>55121</v>
      </c>
      <c r="D122" s="3">
        <v>43945</v>
      </c>
      <c r="E122" s="1" t="s">
        <v>17</v>
      </c>
      <c r="F122" t="s">
        <v>12</v>
      </c>
      <c r="G122" s="4">
        <v>22.95</v>
      </c>
      <c r="H122">
        <v>25</v>
      </c>
      <c r="I122" s="1">
        <v>7</v>
      </c>
      <c r="J122" t="str">
        <f>VLOOKUP(E122,'[1]Contacts (2)'!$E$2:$G$54,2)</f>
        <v>Grant Jones</v>
      </c>
      <c r="K122" t="str">
        <f>VLOOKUP(E122,'[1]Contacts (2)'!$E$2:$G$54,3)</f>
        <v>Hamilton</v>
      </c>
      <c r="L122" t="s">
        <v>207</v>
      </c>
      <c r="M122" t="s">
        <v>208</v>
      </c>
    </row>
    <row r="123" spans="1:13" x14ac:dyDescent="0.25">
      <c r="A123" t="str">
        <f t="shared" si="1"/>
        <v>Jones Bridget</v>
      </c>
      <c r="B123" s="8">
        <v>802</v>
      </c>
      <c r="C123" s="1">
        <v>55122</v>
      </c>
      <c r="D123" s="3">
        <v>43945</v>
      </c>
      <c r="E123" s="1" t="s">
        <v>33</v>
      </c>
      <c r="F123" t="s">
        <v>12</v>
      </c>
      <c r="G123" s="4">
        <v>22.95</v>
      </c>
      <c r="H123">
        <v>50</v>
      </c>
      <c r="I123" s="1">
        <v>6</v>
      </c>
      <c r="J123" t="str">
        <f>VLOOKUP(E123,'[1]Contacts (2)'!$E$2:$G$54,2)</f>
        <v>Bridget Jones</v>
      </c>
      <c r="K123" t="str">
        <f>VLOOKUP(E123,'[1]Contacts (2)'!$E$2:$G$54,3)</f>
        <v>Wellington</v>
      </c>
      <c r="L123" t="s">
        <v>200</v>
      </c>
      <c r="M123" t="s">
        <v>208</v>
      </c>
    </row>
    <row r="124" spans="1:13" x14ac:dyDescent="0.25">
      <c r="A124" t="str">
        <f t="shared" si="1"/>
        <v>Kelly Bridget</v>
      </c>
      <c r="B124" s="8">
        <v>829</v>
      </c>
      <c r="C124" s="1">
        <v>55123</v>
      </c>
      <c r="D124" s="3">
        <v>43945</v>
      </c>
      <c r="E124" s="1" t="s">
        <v>26</v>
      </c>
      <c r="F124" t="s">
        <v>12</v>
      </c>
      <c r="G124" s="4">
        <v>22.95</v>
      </c>
      <c r="H124">
        <v>100</v>
      </c>
      <c r="I124" s="1">
        <v>7</v>
      </c>
      <c r="J124" t="str">
        <f>VLOOKUP(E124,'[1]Contacts (2)'!$E$2:$G$54,2)</f>
        <v>Bridget Kelly</v>
      </c>
      <c r="K124" t="str">
        <f>VLOOKUP(E124,'[1]Contacts (2)'!$E$2:$G$54,3)</f>
        <v>Wellington</v>
      </c>
      <c r="L124" t="s">
        <v>200</v>
      </c>
      <c r="M124" t="s">
        <v>206</v>
      </c>
    </row>
    <row r="125" spans="1:13" x14ac:dyDescent="0.25">
      <c r="A125" t="str">
        <f t="shared" si="1"/>
        <v>Munro Grant</v>
      </c>
      <c r="B125" s="8">
        <v>79</v>
      </c>
      <c r="C125" s="1">
        <v>55124</v>
      </c>
      <c r="D125" s="3">
        <v>43945</v>
      </c>
      <c r="E125" s="1" t="s">
        <v>57</v>
      </c>
      <c r="F125" t="s">
        <v>20</v>
      </c>
      <c r="G125" s="4">
        <v>29.95</v>
      </c>
      <c r="H125">
        <v>20</v>
      </c>
      <c r="I125" s="1">
        <v>7</v>
      </c>
      <c r="J125" t="str">
        <f>VLOOKUP(E125,'[1]Contacts (2)'!$E$2:$G$54,2)</f>
        <v>Grant Munro</v>
      </c>
      <c r="K125" t="str">
        <f>VLOOKUP(E125,'[1]Contacts (2)'!$E$2:$G$54,3)</f>
        <v>Wellington</v>
      </c>
      <c r="L125" t="s">
        <v>207</v>
      </c>
      <c r="M125" t="s">
        <v>219</v>
      </c>
    </row>
    <row r="126" spans="1:13" x14ac:dyDescent="0.25">
      <c r="A126" t="str">
        <f t="shared" si="1"/>
        <v>Oliver Bridget</v>
      </c>
      <c r="B126" s="8">
        <v>1820</v>
      </c>
      <c r="C126" s="1">
        <v>55125</v>
      </c>
      <c r="D126" s="3">
        <v>43946</v>
      </c>
      <c r="E126" s="1" t="s">
        <v>52</v>
      </c>
      <c r="F126" t="s">
        <v>16</v>
      </c>
      <c r="G126" s="4">
        <v>21.5</v>
      </c>
      <c r="H126">
        <v>50</v>
      </c>
      <c r="I126" s="1">
        <v>5</v>
      </c>
      <c r="J126" t="str">
        <f>VLOOKUP(E126,'[1]Contacts (2)'!$E$2:$G$54,2)</f>
        <v>Bridget Oliver</v>
      </c>
      <c r="K126" t="str">
        <f>VLOOKUP(E126,'[1]Contacts (2)'!$E$2:$G$54,3)</f>
        <v>Dunedin</v>
      </c>
      <c r="L126" t="s">
        <v>200</v>
      </c>
      <c r="M126" t="s">
        <v>211</v>
      </c>
    </row>
    <row r="127" spans="1:13" x14ac:dyDescent="0.25">
      <c r="A127" t="str">
        <f t="shared" si="1"/>
        <v>Fisher Grant</v>
      </c>
      <c r="B127" s="8">
        <v>74</v>
      </c>
      <c r="C127" s="1">
        <v>55126</v>
      </c>
      <c r="D127" s="3">
        <v>43946</v>
      </c>
      <c r="E127" s="1" t="s">
        <v>56</v>
      </c>
      <c r="F127" t="s">
        <v>10</v>
      </c>
      <c r="G127" s="4">
        <v>37.5</v>
      </c>
      <c r="H127">
        <v>100</v>
      </c>
      <c r="I127" s="1">
        <v>9</v>
      </c>
      <c r="J127" t="str">
        <f>VLOOKUP(E127,'[1]Contacts (2)'!$E$2:$G$54,2)</f>
        <v>Grant Fisher</v>
      </c>
      <c r="K127" t="str">
        <f>VLOOKUP(E127,'[1]Contacts (2)'!$E$2:$G$54,3)</f>
        <v>Hamilton</v>
      </c>
      <c r="L127" t="s">
        <v>207</v>
      </c>
      <c r="M127" t="s">
        <v>218</v>
      </c>
    </row>
    <row r="128" spans="1:13" x14ac:dyDescent="0.25">
      <c r="A128" t="str">
        <f t="shared" si="1"/>
        <v>Evans Bridget</v>
      </c>
      <c r="B128" s="8">
        <v>721</v>
      </c>
      <c r="C128" s="1">
        <v>55127</v>
      </c>
      <c r="D128" s="3">
        <v>43946</v>
      </c>
      <c r="E128" s="1" t="s">
        <v>32</v>
      </c>
      <c r="F128" t="s">
        <v>10</v>
      </c>
      <c r="G128" s="4">
        <v>37.5</v>
      </c>
      <c r="H128">
        <v>20</v>
      </c>
      <c r="I128" s="1">
        <v>9</v>
      </c>
      <c r="J128" t="str">
        <f>VLOOKUP(E128,'[1]Contacts (2)'!$E$2:$G$54,2)</f>
        <v>Bridget Evans</v>
      </c>
      <c r="K128" t="str">
        <f>VLOOKUP(E128,'[1]Contacts (2)'!$E$2:$G$54,3)</f>
        <v>Wellington</v>
      </c>
      <c r="L128" t="s">
        <v>200</v>
      </c>
      <c r="M128" t="s">
        <v>216</v>
      </c>
    </row>
    <row r="129" spans="1:13" x14ac:dyDescent="0.25">
      <c r="A129" t="str">
        <f t="shared" si="1"/>
        <v>Isaacs Grant</v>
      </c>
      <c r="B129" s="8">
        <v>709</v>
      </c>
      <c r="C129" s="1">
        <v>55128</v>
      </c>
      <c r="D129" s="3">
        <v>43946</v>
      </c>
      <c r="E129" s="1" t="s">
        <v>60</v>
      </c>
      <c r="F129" t="s">
        <v>12</v>
      </c>
      <c r="G129" s="4">
        <v>22.95</v>
      </c>
      <c r="H129">
        <v>10</v>
      </c>
      <c r="I129" s="1">
        <v>7</v>
      </c>
      <c r="J129" t="str">
        <f>VLOOKUP(E129,'[1]Contacts (2)'!$E$2:$G$54,2)</f>
        <v>Grant Isaacs</v>
      </c>
      <c r="K129" t="str">
        <f>VLOOKUP(E129,'[1]Contacts (2)'!$E$2:$G$54,3)</f>
        <v>Hamilton</v>
      </c>
      <c r="L129" t="s">
        <v>207</v>
      </c>
      <c r="M129" t="s">
        <v>209</v>
      </c>
    </row>
    <row r="130" spans="1:13" x14ac:dyDescent="0.25">
      <c r="A130" t="str">
        <f t="shared" si="1"/>
        <v>Jones Bridget</v>
      </c>
      <c r="B130" s="8">
        <v>802</v>
      </c>
      <c r="C130" s="1">
        <v>55129</v>
      </c>
      <c r="D130" s="3">
        <v>43946</v>
      </c>
      <c r="E130" s="1" t="s">
        <v>33</v>
      </c>
      <c r="F130" t="s">
        <v>12</v>
      </c>
      <c r="G130" s="4">
        <v>22.95</v>
      </c>
      <c r="H130">
        <v>100</v>
      </c>
      <c r="I130" s="1">
        <v>6</v>
      </c>
      <c r="J130" t="str">
        <f>VLOOKUP(E130,'[1]Contacts (2)'!$E$2:$G$54,2)</f>
        <v>Bridget Jones</v>
      </c>
      <c r="K130" t="str">
        <f>VLOOKUP(E130,'[1]Contacts (2)'!$E$2:$G$54,3)</f>
        <v>Wellington</v>
      </c>
      <c r="L130" t="s">
        <v>200</v>
      </c>
      <c r="M130" t="s">
        <v>208</v>
      </c>
    </row>
    <row r="131" spans="1:13" x14ac:dyDescent="0.25">
      <c r="A131" t="str">
        <f t="shared" ref="A131:A194" si="2">M131&amp;" "&amp;L131</f>
        <v>Bryant John</v>
      </c>
      <c r="B131" s="8">
        <v>727</v>
      </c>
      <c r="C131" s="1">
        <v>55130</v>
      </c>
      <c r="D131" s="3">
        <v>43946</v>
      </c>
      <c r="E131" s="1" t="s">
        <v>34</v>
      </c>
      <c r="F131" t="s">
        <v>30</v>
      </c>
      <c r="G131" s="4">
        <v>19.95</v>
      </c>
      <c r="H131">
        <v>50</v>
      </c>
      <c r="I131" s="1">
        <v>5</v>
      </c>
      <c r="J131" t="str">
        <f>VLOOKUP(E131,'[1]Contacts (2)'!$E$2:$G$54,2)</f>
        <v>John Bryant</v>
      </c>
      <c r="K131" t="str">
        <f>VLOOKUP(E131,'[1]Contacts (2)'!$E$2:$G$54,3)</f>
        <v>Dunedin</v>
      </c>
      <c r="L131" t="s">
        <v>204</v>
      </c>
      <c r="M131" t="s">
        <v>203</v>
      </c>
    </row>
    <row r="132" spans="1:13" x14ac:dyDescent="0.25">
      <c r="A132" t="str">
        <f t="shared" si="2"/>
        <v>Bryant John</v>
      </c>
      <c r="B132" s="8">
        <v>727</v>
      </c>
      <c r="C132" s="1">
        <v>55131</v>
      </c>
      <c r="D132" s="3">
        <v>43947</v>
      </c>
      <c r="E132" s="1" t="s">
        <v>34</v>
      </c>
      <c r="F132" t="s">
        <v>16</v>
      </c>
      <c r="G132" s="4">
        <v>21.5</v>
      </c>
      <c r="H132">
        <v>10</v>
      </c>
      <c r="I132" s="1">
        <v>6</v>
      </c>
      <c r="J132" t="str">
        <f>VLOOKUP(E132,'[1]Contacts (2)'!$E$2:$G$54,2)</f>
        <v>John Bryant</v>
      </c>
      <c r="K132" t="str">
        <f>VLOOKUP(E132,'[1]Contacts (2)'!$E$2:$G$54,3)</f>
        <v>Dunedin</v>
      </c>
      <c r="L132" t="s">
        <v>204</v>
      </c>
      <c r="M132" t="s">
        <v>203</v>
      </c>
    </row>
    <row r="133" spans="1:13" x14ac:dyDescent="0.25">
      <c r="A133" t="str">
        <f t="shared" si="2"/>
        <v>Isaacs Alice</v>
      </c>
      <c r="B133" s="8">
        <v>757</v>
      </c>
      <c r="C133" s="1">
        <v>55132</v>
      </c>
      <c r="D133" s="3">
        <v>43947</v>
      </c>
      <c r="E133" s="1" t="s">
        <v>59</v>
      </c>
      <c r="F133" t="s">
        <v>12</v>
      </c>
      <c r="G133" s="4">
        <v>22.95</v>
      </c>
      <c r="H133">
        <v>50</v>
      </c>
      <c r="I133" s="1">
        <v>7</v>
      </c>
      <c r="J133" t="str">
        <f>VLOOKUP(E133,'[1]Contacts (2)'!$E$2:$G$54,2)</f>
        <v>Alice Isaacs</v>
      </c>
      <c r="K133" t="str">
        <f>VLOOKUP(E133,'[1]Contacts (2)'!$E$2:$G$54,3)</f>
        <v>Hamilton</v>
      </c>
      <c r="L133" t="s">
        <v>202</v>
      </c>
      <c r="M133" t="s">
        <v>209</v>
      </c>
    </row>
    <row r="134" spans="1:13" x14ac:dyDescent="0.25">
      <c r="A134" t="str">
        <f t="shared" si="2"/>
        <v>Grace Bridget</v>
      </c>
      <c r="B134" s="8">
        <v>718</v>
      </c>
      <c r="C134" s="1">
        <v>55133</v>
      </c>
      <c r="D134" s="3">
        <v>43947</v>
      </c>
      <c r="E134" s="1" t="s">
        <v>9</v>
      </c>
      <c r="F134" t="s">
        <v>16</v>
      </c>
      <c r="G134" s="4">
        <v>21.5</v>
      </c>
      <c r="H134">
        <v>20</v>
      </c>
      <c r="I134" s="1">
        <v>9</v>
      </c>
      <c r="J134" t="str">
        <f>VLOOKUP(E134,'[1]Contacts (2)'!$E$2:$G$54,2)</f>
        <v>Bridget Grace</v>
      </c>
      <c r="K134" t="str">
        <f>VLOOKUP(E134,'[1]Contacts (2)'!$E$2:$G$54,3)</f>
        <v>Invercargill</v>
      </c>
      <c r="L134" t="s">
        <v>200</v>
      </c>
      <c r="M134" t="s">
        <v>201</v>
      </c>
    </row>
    <row r="135" spans="1:13" x14ac:dyDescent="0.25">
      <c r="A135" t="str">
        <f t="shared" si="2"/>
        <v>Adams John</v>
      </c>
      <c r="B135" s="8">
        <v>2769</v>
      </c>
      <c r="C135" s="1">
        <v>55134</v>
      </c>
      <c r="D135" s="3">
        <v>43947</v>
      </c>
      <c r="E135" s="1" t="s">
        <v>24</v>
      </c>
      <c r="F135" t="s">
        <v>20</v>
      </c>
      <c r="G135" s="4">
        <v>29.95</v>
      </c>
      <c r="H135">
        <v>10</v>
      </c>
      <c r="I135" s="1">
        <v>7</v>
      </c>
      <c r="J135" t="str">
        <f>VLOOKUP(E135,'[1]Contacts (2)'!$E$2:$G$54,2)</f>
        <v>John Adams</v>
      </c>
      <c r="K135" t="str">
        <f>VLOOKUP(E135,'[1]Contacts (2)'!$E$2:$G$54,3)</f>
        <v>Dunedin</v>
      </c>
      <c r="L135" t="s">
        <v>204</v>
      </c>
      <c r="M135" t="s">
        <v>213</v>
      </c>
    </row>
    <row r="136" spans="1:13" x14ac:dyDescent="0.25">
      <c r="A136" t="str">
        <f t="shared" si="2"/>
        <v>Henry Grant</v>
      </c>
      <c r="B136" s="8">
        <v>778</v>
      </c>
      <c r="C136" s="1">
        <v>55135</v>
      </c>
      <c r="D136" s="3">
        <v>43947</v>
      </c>
      <c r="E136" s="1" t="s">
        <v>51</v>
      </c>
      <c r="F136" t="s">
        <v>12</v>
      </c>
      <c r="G136" s="4">
        <v>22.95</v>
      </c>
      <c r="H136">
        <v>20</v>
      </c>
      <c r="I136" s="1">
        <v>6</v>
      </c>
      <c r="J136" t="str">
        <f>VLOOKUP(E136,'[1]Contacts (2)'!$E$2:$G$54,2)</f>
        <v>Grant Henry</v>
      </c>
      <c r="K136" t="str">
        <f>VLOOKUP(E136,'[1]Contacts (2)'!$E$2:$G$54,3)</f>
        <v>Hamilton</v>
      </c>
      <c r="L136" t="s">
        <v>207</v>
      </c>
      <c r="M136" t="s">
        <v>215</v>
      </c>
    </row>
    <row r="137" spans="1:13" x14ac:dyDescent="0.25">
      <c r="A137" t="str">
        <f t="shared" si="2"/>
        <v>Oliver Grant</v>
      </c>
      <c r="B137" s="8">
        <v>859</v>
      </c>
      <c r="C137" s="1">
        <v>55136</v>
      </c>
      <c r="D137" s="3">
        <v>43948</v>
      </c>
      <c r="E137" s="1" t="s">
        <v>21</v>
      </c>
      <c r="F137" t="s">
        <v>12</v>
      </c>
      <c r="G137" s="4">
        <v>22.95</v>
      </c>
      <c r="H137">
        <v>50</v>
      </c>
      <c r="I137" s="1">
        <v>6</v>
      </c>
      <c r="J137" t="str">
        <f>VLOOKUP(E137,'[1]Contacts (2)'!$E$2:$G$54,2)</f>
        <v>Grant Oliver</v>
      </c>
      <c r="K137" t="str">
        <f>VLOOKUP(E137,'[1]Contacts (2)'!$E$2:$G$54,3)</f>
        <v>Auckland</v>
      </c>
      <c r="L137" t="s">
        <v>207</v>
      </c>
      <c r="M137" t="s">
        <v>211</v>
      </c>
    </row>
    <row r="138" spans="1:13" x14ac:dyDescent="0.25">
      <c r="A138" t="str">
        <f t="shared" si="2"/>
        <v>Adams Bridget</v>
      </c>
      <c r="B138" s="8">
        <v>790</v>
      </c>
      <c r="C138" s="1">
        <v>55137</v>
      </c>
      <c r="D138" s="3">
        <v>43948</v>
      </c>
      <c r="E138" s="1" t="s">
        <v>61</v>
      </c>
      <c r="F138" t="s">
        <v>16</v>
      </c>
      <c r="G138" s="4">
        <v>21.5</v>
      </c>
      <c r="H138">
        <v>25</v>
      </c>
      <c r="I138" s="1">
        <v>6</v>
      </c>
      <c r="J138" t="str">
        <f>VLOOKUP(E138,'[1]Contacts (2)'!$E$2:$G$54,2)</f>
        <v>Bridget Adams</v>
      </c>
      <c r="K138" t="str">
        <f>VLOOKUP(E138,'[1]Contacts (2)'!$E$2:$G$54,3)</f>
        <v>Invercargill</v>
      </c>
      <c r="L138" t="s">
        <v>200</v>
      </c>
      <c r="M138" t="s">
        <v>213</v>
      </c>
    </row>
    <row r="139" spans="1:13" x14ac:dyDescent="0.25">
      <c r="A139" t="str">
        <f t="shared" si="2"/>
        <v>Munro Bridget</v>
      </c>
      <c r="B139" s="8">
        <v>823</v>
      </c>
      <c r="C139" s="1">
        <v>55138</v>
      </c>
      <c r="D139" s="3">
        <v>43948</v>
      </c>
      <c r="E139" s="1" t="s">
        <v>55</v>
      </c>
      <c r="F139" t="s">
        <v>16</v>
      </c>
      <c r="G139" s="4">
        <v>21.5</v>
      </c>
      <c r="H139">
        <v>25</v>
      </c>
      <c r="I139" s="1">
        <v>5</v>
      </c>
      <c r="J139" t="str">
        <f>VLOOKUP(E139,'[1]Contacts (2)'!$E$2:$G$54,2)</f>
        <v>Bridget Munro</v>
      </c>
      <c r="K139" t="str">
        <f>VLOOKUP(E139,'[1]Contacts (2)'!$E$2:$G$54,3)</f>
        <v>Christchurch</v>
      </c>
      <c r="L139" t="s">
        <v>200</v>
      </c>
      <c r="M139" t="s">
        <v>219</v>
      </c>
    </row>
    <row r="140" spans="1:13" x14ac:dyDescent="0.25">
      <c r="A140" t="str">
        <f t="shared" si="2"/>
        <v>Adams Bridget</v>
      </c>
      <c r="B140" s="8">
        <v>790</v>
      </c>
      <c r="C140" s="1">
        <v>55139</v>
      </c>
      <c r="D140" s="3">
        <v>43948</v>
      </c>
      <c r="E140" s="1" t="s">
        <v>61</v>
      </c>
      <c r="F140" t="s">
        <v>10</v>
      </c>
      <c r="G140" s="4">
        <v>37.5</v>
      </c>
      <c r="H140">
        <v>20</v>
      </c>
      <c r="I140" s="1">
        <v>10</v>
      </c>
      <c r="J140" t="str">
        <f>VLOOKUP(E140,'[1]Contacts (2)'!$E$2:$G$54,2)</f>
        <v>Bridget Adams</v>
      </c>
      <c r="K140" t="str">
        <f>VLOOKUP(E140,'[1]Contacts (2)'!$E$2:$G$54,3)</f>
        <v>Invercargill</v>
      </c>
      <c r="L140" t="s">
        <v>200</v>
      </c>
      <c r="M140" t="s">
        <v>213</v>
      </c>
    </row>
    <row r="141" spans="1:13" x14ac:dyDescent="0.25">
      <c r="A141" t="str">
        <f t="shared" si="2"/>
        <v>Cox Grant</v>
      </c>
      <c r="B141" s="8">
        <v>2715</v>
      </c>
      <c r="C141" s="1">
        <v>55140</v>
      </c>
      <c r="D141" s="3">
        <v>43948</v>
      </c>
      <c r="E141" s="1" t="s">
        <v>58</v>
      </c>
      <c r="F141" t="s">
        <v>30</v>
      </c>
      <c r="G141" s="4">
        <v>19.95</v>
      </c>
      <c r="H141">
        <v>20</v>
      </c>
      <c r="I141" s="1">
        <v>3</v>
      </c>
      <c r="J141" t="str">
        <f>VLOOKUP(E141,'[1]Contacts (2)'!$E$2:$G$54,2)</f>
        <v>Grant Cox</v>
      </c>
      <c r="K141" t="str">
        <f>VLOOKUP(E141,'[1]Contacts (2)'!$E$2:$G$54,3)</f>
        <v>Wellington</v>
      </c>
      <c r="L141" t="s">
        <v>207</v>
      </c>
      <c r="M141" t="s">
        <v>205</v>
      </c>
    </row>
    <row r="142" spans="1:13" x14ac:dyDescent="0.25">
      <c r="A142" t="str">
        <f t="shared" si="2"/>
        <v>Neville Bridget</v>
      </c>
      <c r="B142" s="8">
        <v>712</v>
      </c>
      <c r="C142" s="1">
        <v>55141</v>
      </c>
      <c r="D142" s="3">
        <v>43948</v>
      </c>
      <c r="E142" s="1" t="s">
        <v>50</v>
      </c>
      <c r="F142" t="s">
        <v>12</v>
      </c>
      <c r="G142" s="4">
        <v>22.95</v>
      </c>
      <c r="H142">
        <v>100</v>
      </c>
      <c r="I142" s="1">
        <v>6</v>
      </c>
      <c r="J142" t="str">
        <f>VLOOKUP(E142,'[1]Contacts (2)'!$E$2:$G$54,2)</f>
        <v>Bridget Neville</v>
      </c>
      <c r="K142" t="str">
        <f>VLOOKUP(E142,'[1]Contacts (2)'!$E$2:$G$54,3)</f>
        <v>Christchurch</v>
      </c>
      <c r="L142" t="s">
        <v>200</v>
      </c>
      <c r="M142" t="s">
        <v>212</v>
      </c>
    </row>
    <row r="143" spans="1:13" x14ac:dyDescent="0.25">
      <c r="A143" t="str">
        <f t="shared" si="2"/>
        <v>Henry Bridget</v>
      </c>
      <c r="B143" s="8">
        <v>36</v>
      </c>
      <c r="C143" s="1">
        <v>55142</v>
      </c>
      <c r="D143" s="3">
        <v>43949</v>
      </c>
      <c r="E143" s="1" t="s">
        <v>48</v>
      </c>
      <c r="F143" t="s">
        <v>10</v>
      </c>
      <c r="G143" s="4">
        <v>37.5</v>
      </c>
      <c r="H143">
        <v>100</v>
      </c>
      <c r="I143" s="1">
        <v>10</v>
      </c>
      <c r="J143" t="str">
        <f>VLOOKUP(E143,'[1]Contacts (2)'!$E$2:$G$54,2)</f>
        <v>Bridget Henry</v>
      </c>
      <c r="K143" t="str">
        <f>VLOOKUP(E143,'[1]Contacts (2)'!$E$2:$G$54,3)</f>
        <v>Hamilton</v>
      </c>
      <c r="L143" t="s">
        <v>200</v>
      </c>
      <c r="M143" t="s">
        <v>215</v>
      </c>
    </row>
    <row r="144" spans="1:13" x14ac:dyDescent="0.25">
      <c r="A144" t="str">
        <f t="shared" si="2"/>
        <v>Isaacs Alice</v>
      </c>
      <c r="B144" s="8">
        <v>757</v>
      </c>
      <c r="C144" s="1">
        <v>55143</v>
      </c>
      <c r="D144" s="3">
        <v>43949</v>
      </c>
      <c r="E144" s="1" t="s">
        <v>59</v>
      </c>
      <c r="F144" t="s">
        <v>10</v>
      </c>
      <c r="G144" s="4">
        <v>37.5</v>
      </c>
      <c r="H144">
        <v>50</v>
      </c>
      <c r="I144" s="1">
        <v>9</v>
      </c>
      <c r="J144" t="str">
        <f>VLOOKUP(E144,'[1]Contacts (2)'!$E$2:$G$54,2)</f>
        <v>Alice Isaacs</v>
      </c>
      <c r="K144" t="str">
        <f>VLOOKUP(E144,'[1]Contacts (2)'!$E$2:$G$54,3)</f>
        <v>Hamilton</v>
      </c>
      <c r="L144" t="s">
        <v>202</v>
      </c>
      <c r="M144" t="s">
        <v>209</v>
      </c>
    </row>
    <row r="145" spans="1:13" x14ac:dyDescent="0.25">
      <c r="A145" t="str">
        <f t="shared" si="2"/>
        <v>Davis Alice</v>
      </c>
      <c r="B145" s="8">
        <v>841</v>
      </c>
      <c r="C145" s="1">
        <v>55144</v>
      </c>
      <c r="D145" s="3">
        <v>43949</v>
      </c>
      <c r="E145" s="1" t="s">
        <v>43</v>
      </c>
      <c r="F145" t="s">
        <v>10</v>
      </c>
      <c r="G145" s="4">
        <v>37.5</v>
      </c>
      <c r="H145">
        <v>20</v>
      </c>
      <c r="I145" s="1">
        <v>9</v>
      </c>
      <c r="J145" t="str">
        <f>VLOOKUP(E145,'[1]Contacts (2)'!$E$2:$G$54,2)</f>
        <v>Alice Davis</v>
      </c>
      <c r="K145" t="str">
        <f>VLOOKUP(E145,'[1]Contacts (2)'!$E$2:$G$54,3)</f>
        <v>Dunedin</v>
      </c>
      <c r="L145" t="s">
        <v>202</v>
      </c>
      <c r="M145" t="s">
        <v>210</v>
      </c>
    </row>
    <row r="146" spans="1:13" x14ac:dyDescent="0.25">
      <c r="A146" t="str">
        <f t="shared" si="2"/>
        <v>Munro Grant</v>
      </c>
      <c r="B146" s="8">
        <v>79</v>
      </c>
      <c r="C146" s="1">
        <v>55145</v>
      </c>
      <c r="D146" s="3">
        <v>43949</v>
      </c>
      <c r="E146" s="1" t="s">
        <v>57</v>
      </c>
      <c r="F146" t="s">
        <v>16</v>
      </c>
      <c r="G146" s="4">
        <v>21.5</v>
      </c>
      <c r="H146">
        <v>50</v>
      </c>
      <c r="I146" s="1">
        <v>6</v>
      </c>
      <c r="J146" t="str">
        <f>VLOOKUP(E146,'[1]Contacts (2)'!$E$2:$G$54,2)</f>
        <v>Grant Munro</v>
      </c>
      <c r="K146" t="str">
        <f>VLOOKUP(E146,'[1]Contacts (2)'!$E$2:$G$54,3)</f>
        <v>Wellington</v>
      </c>
      <c r="L146" t="s">
        <v>207</v>
      </c>
      <c r="M146" t="s">
        <v>219</v>
      </c>
    </row>
    <row r="147" spans="1:13" x14ac:dyDescent="0.25">
      <c r="A147" t="str">
        <f t="shared" si="2"/>
        <v>Peters Bridget</v>
      </c>
      <c r="B147" s="8">
        <v>766</v>
      </c>
      <c r="C147" s="1">
        <v>55146</v>
      </c>
      <c r="D147" s="3">
        <v>43950</v>
      </c>
      <c r="E147" s="1" t="s">
        <v>62</v>
      </c>
      <c r="F147" t="s">
        <v>12</v>
      </c>
      <c r="G147" s="4">
        <v>22.95</v>
      </c>
      <c r="H147">
        <v>10</v>
      </c>
      <c r="I147" s="1">
        <v>7</v>
      </c>
      <c r="J147" t="str">
        <f>VLOOKUP(E147,'[1]Contacts (2)'!$E$2:$G$54,2)</f>
        <v>Bridget Peters</v>
      </c>
      <c r="K147" t="str">
        <f>VLOOKUP(E147,'[1]Contacts (2)'!$E$2:$G$54,3)</f>
        <v>Hamilton</v>
      </c>
      <c r="L147" t="s">
        <v>200</v>
      </c>
      <c r="M147" t="s">
        <v>217</v>
      </c>
    </row>
    <row r="148" spans="1:13" x14ac:dyDescent="0.25">
      <c r="A148" t="str">
        <f t="shared" si="2"/>
        <v>Adams Bridget</v>
      </c>
      <c r="B148" s="8">
        <v>790</v>
      </c>
      <c r="C148" s="1">
        <v>55147</v>
      </c>
      <c r="D148" s="3">
        <v>43950</v>
      </c>
      <c r="E148" s="1" t="s">
        <v>61</v>
      </c>
      <c r="F148" t="s">
        <v>30</v>
      </c>
      <c r="G148" s="4">
        <v>19.95</v>
      </c>
      <c r="H148">
        <v>100</v>
      </c>
      <c r="I148" s="1">
        <v>6</v>
      </c>
      <c r="J148" t="str">
        <f>VLOOKUP(E148,'[1]Contacts (2)'!$E$2:$G$54,2)</f>
        <v>Bridget Adams</v>
      </c>
      <c r="K148" t="str">
        <f>VLOOKUP(E148,'[1]Contacts (2)'!$E$2:$G$54,3)</f>
        <v>Invercargill</v>
      </c>
      <c r="L148" t="s">
        <v>200</v>
      </c>
      <c r="M148" t="s">
        <v>213</v>
      </c>
    </row>
    <row r="149" spans="1:13" x14ac:dyDescent="0.25">
      <c r="A149" t="str">
        <f t="shared" si="2"/>
        <v>Evans Bridget</v>
      </c>
      <c r="B149" s="8">
        <v>721</v>
      </c>
      <c r="C149" s="1">
        <v>55148</v>
      </c>
      <c r="D149" s="3">
        <v>43950</v>
      </c>
      <c r="E149" s="1" t="s">
        <v>32</v>
      </c>
      <c r="F149" t="s">
        <v>30</v>
      </c>
      <c r="G149" s="4">
        <v>19.95</v>
      </c>
      <c r="H149">
        <v>20</v>
      </c>
      <c r="I149" s="1">
        <v>3</v>
      </c>
      <c r="J149" t="str">
        <f>VLOOKUP(E149,'[1]Contacts (2)'!$E$2:$G$54,2)</f>
        <v>Bridget Evans</v>
      </c>
      <c r="K149" t="str">
        <f>VLOOKUP(E149,'[1]Contacts (2)'!$E$2:$G$54,3)</f>
        <v>Wellington</v>
      </c>
      <c r="L149" t="s">
        <v>200</v>
      </c>
      <c r="M149" t="s">
        <v>216</v>
      </c>
    </row>
    <row r="150" spans="1:13" x14ac:dyDescent="0.25">
      <c r="A150" t="str">
        <f t="shared" si="2"/>
        <v>Davis Bridget</v>
      </c>
      <c r="B150" s="8">
        <v>853</v>
      </c>
      <c r="C150" s="1">
        <v>55149</v>
      </c>
      <c r="D150" s="3">
        <v>43950</v>
      </c>
      <c r="E150" s="1" t="s">
        <v>63</v>
      </c>
      <c r="F150" t="s">
        <v>20</v>
      </c>
      <c r="G150" s="4">
        <v>29.95</v>
      </c>
      <c r="H150">
        <v>100</v>
      </c>
      <c r="I150" s="1">
        <v>7</v>
      </c>
      <c r="J150" t="str">
        <f>VLOOKUP(E150,'[1]Contacts (2)'!$E$2:$G$54,2)</f>
        <v>Bridget Davis</v>
      </c>
      <c r="K150" t="str">
        <f>VLOOKUP(E150,'[1]Contacts (2)'!$E$2:$G$54,3)</f>
        <v>Dunedin</v>
      </c>
      <c r="L150" t="s">
        <v>200</v>
      </c>
      <c r="M150" t="s">
        <v>210</v>
      </c>
    </row>
    <row r="151" spans="1:13" x14ac:dyDescent="0.25">
      <c r="A151" t="str">
        <f t="shared" si="2"/>
        <v>Lucky Grant</v>
      </c>
      <c r="B151" s="8">
        <v>703</v>
      </c>
      <c r="C151" s="1">
        <v>55150</v>
      </c>
      <c r="D151" s="3">
        <v>43950</v>
      </c>
      <c r="E151" s="1" t="s">
        <v>42</v>
      </c>
      <c r="F151" t="s">
        <v>10</v>
      </c>
      <c r="G151" s="4">
        <v>37.5</v>
      </c>
      <c r="H151">
        <v>50</v>
      </c>
      <c r="I151" s="1">
        <v>8</v>
      </c>
      <c r="J151" t="str">
        <f>VLOOKUP(E151,'[1]Contacts (2)'!$E$2:$G$54,2)</f>
        <v>Grant Lucky</v>
      </c>
      <c r="K151" t="str">
        <f>VLOOKUP(E151,'[1]Contacts (2)'!$E$2:$G$54,3)</f>
        <v>Christchurch</v>
      </c>
      <c r="L151" t="s">
        <v>207</v>
      </c>
      <c r="M151" t="s">
        <v>214</v>
      </c>
    </row>
    <row r="152" spans="1:13" x14ac:dyDescent="0.25">
      <c r="A152" t="str">
        <f t="shared" si="2"/>
        <v>Fisher Alice</v>
      </c>
      <c r="B152" s="8">
        <v>814</v>
      </c>
      <c r="C152" s="1">
        <v>55151</v>
      </c>
      <c r="D152" s="3">
        <v>43950</v>
      </c>
      <c r="E152" s="1" t="s">
        <v>64</v>
      </c>
      <c r="F152" t="s">
        <v>10</v>
      </c>
      <c r="G152" s="4">
        <v>37.5</v>
      </c>
      <c r="H152">
        <v>10</v>
      </c>
      <c r="I152" s="1">
        <v>12</v>
      </c>
      <c r="J152" t="str">
        <f>VLOOKUP(E152,'[1]Contacts (2)'!$E$2:$G$54,2)</f>
        <v>Alice Fisher</v>
      </c>
      <c r="K152" t="str">
        <f>VLOOKUP(E152,'[1]Contacts (2)'!$E$2:$G$54,3)</f>
        <v>Christchurch</v>
      </c>
      <c r="L152" t="s">
        <v>202</v>
      </c>
      <c r="M152" t="s">
        <v>218</v>
      </c>
    </row>
    <row r="153" spans="1:13" x14ac:dyDescent="0.25">
      <c r="A153" t="str">
        <f t="shared" si="2"/>
        <v>Jones John</v>
      </c>
      <c r="B153" s="8">
        <v>2808</v>
      </c>
      <c r="C153" s="1">
        <v>55152</v>
      </c>
      <c r="D153" s="3">
        <v>43951</v>
      </c>
      <c r="E153" s="1" t="s">
        <v>45</v>
      </c>
      <c r="F153" t="s">
        <v>30</v>
      </c>
      <c r="G153" s="4">
        <v>19.95</v>
      </c>
      <c r="H153">
        <v>100</v>
      </c>
      <c r="I153" s="1">
        <v>8</v>
      </c>
      <c r="J153" t="str">
        <f>VLOOKUP(E153,'[1]Contacts (2)'!$E$2:$G$54,2)</f>
        <v>John Jones</v>
      </c>
      <c r="K153" t="str">
        <f>VLOOKUP(E153,'[1]Contacts (2)'!$E$2:$G$54,3)</f>
        <v>Wellington</v>
      </c>
      <c r="L153" t="s">
        <v>204</v>
      </c>
      <c r="M153" t="s">
        <v>208</v>
      </c>
    </row>
    <row r="154" spans="1:13" x14ac:dyDescent="0.25">
      <c r="A154" t="str">
        <f t="shared" si="2"/>
        <v>Adams John</v>
      </c>
      <c r="B154" s="8">
        <v>2769</v>
      </c>
      <c r="C154" s="1">
        <v>55153</v>
      </c>
      <c r="D154" s="3">
        <v>43951</v>
      </c>
      <c r="E154" s="1" t="s">
        <v>24</v>
      </c>
      <c r="F154" t="s">
        <v>10</v>
      </c>
      <c r="G154" s="4">
        <v>37.5</v>
      </c>
      <c r="H154">
        <v>50</v>
      </c>
      <c r="I154" s="1">
        <v>10</v>
      </c>
      <c r="J154" t="str">
        <f>VLOOKUP(E154,'[1]Contacts (2)'!$E$2:$G$54,2)</f>
        <v>John Adams</v>
      </c>
      <c r="K154" t="str">
        <f>VLOOKUP(E154,'[1]Contacts (2)'!$E$2:$G$54,3)</f>
        <v>Dunedin</v>
      </c>
      <c r="L154" t="s">
        <v>204</v>
      </c>
      <c r="M154" t="s">
        <v>213</v>
      </c>
    </row>
    <row r="155" spans="1:13" x14ac:dyDescent="0.25">
      <c r="A155" t="str">
        <f t="shared" si="2"/>
        <v>Isaacs John</v>
      </c>
      <c r="B155" s="8">
        <v>748</v>
      </c>
      <c r="C155" s="1">
        <v>55154</v>
      </c>
      <c r="D155" s="3">
        <v>43951</v>
      </c>
      <c r="E155" s="1" t="s">
        <v>27</v>
      </c>
      <c r="F155" t="s">
        <v>12</v>
      </c>
      <c r="G155" s="4">
        <v>22.95</v>
      </c>
      <c r="H155">
        <v>50</v>
      </c>
      <c r="I155" s="1">
        <v>6</v>
      </c>
      <c r="J155" t="str">
        <f>VLOOKUP(E155,'[1]Contacts (2)'!$E$2:$G$54,2)</f>
        <v>John Isaacs</v>
      </c>
      <c r="K155" t="str">
        <f>VLOOKUP(E155,'[1]Contacts (2)'!$E$2:$G$54,3)</f>
        <v>Auckland</v>
      </c>
      <c r="L155" t="s">
        <v>204</v>
      </c>
      <c r="M155" t="s">
        <v>209</v>
      </c>
    </row>
    <row r="156" spans="1:13" x14ac:dyDescent="0.25">
      <c r="A156" t="str">
        <f t="shared" si="2"/>
        <v>Fisher Alice</v>
      </c>
      <c r="B156" s="8">
        <v>814</v>
      </c>
      <c r="C156" s="1">
        <v>55155</v>
      </c>
      <c r="D156" s="3">
        <v>43951</v>
      </c>
      <c r="E156" s="1" t="s">
        <v>64</v>
      </c>
      <c r="F156" t="s">
        <v>16</v>
      </c>
      <c r="G156" s="4">
        <v>21.5</v>
      </c>
      <c r="H156">
        <v>10</v>
      </c>
      <c r="I156" s="1">
        <v>5</v>
      </c>
      <c r="J156" t="str">
        <f>VLOOKUP(E156,'[1]Contacts (2)'!$E$2:$G$54,2)</f>
        <v>Alice Fisher</v>
      </c>
      <c r="K156" t="str">
        <f>VLOOKUP(E156,'[1]Contacts (2)'!$E$2:$G$54,3)</f>
        <v>Christchurch</v>
      </c>
      <c r="L156" t="s">
        <v>202</v>
      </c>
      <c r="M156" t="s">
        <v>218</v>
      </c>
    </row>
    <row r="157" spans="1:13" x14ac:dyDescent="0.25">
      <c r="A157" t="str">
        <f t="shared" si="2"/>
        <v>Cox Bridget</v>
      </c>
      <c r="B157" s="8">
        <v>1733</v>
      </c>
      <c r="C157" s="1">
        <v>55156</v>
      </c>
      <c r="D157" s="3">
        <v>43951</v>
      </c>
      <c r="E157" s="1" t="s">
        <v>14</v>
      </c>
      <c r="F157" t="s">
        <v>16</v>
      </c>
      <c r="G157" s="4">
        <v>21.5</v>
      </c>
      <c r="H157">
        <v>25</v>
      </c>
      <c r="I157" s="1">
        <v>6</v>
      </c>
      <c r="J157" t="str">
        <f>VLOOKUP(E157,'[1]Contacts (2)'!$E$2:$G$54,2)</f>
        <v>Bridget Cox</v>
      </c>
      <c r="K157" t="str">
        <f>VLOOKUP(E157,'[1]Contacts (2)'!$E$2:$G$54,3)</f>
        <v>Christchurch</v>
      </c>
      <c r="L157" t="s">
        <v>200</v>
      </c>
      <c r="M157" t="s">
        <v>205</v>
      </c>
    </row>
    <row r="158" spans="1:13" x14ac:dyDescent="0.25">
      <c r="A158" t="str">
        <f t="shared" si="2"/>
        <v>Evans Bridget</v>
      </c>
      <c r="B158" s="8">
        <v>721</v>
      </c>
      <c r="C158" s="1">
        <v>55157</v>
      </c>
      <c r="D158" s="3">
        <v>43952</v>
      </c>
      <c r="E158" s="1" t="s">
        <v>32</v>
      </c>
      <c r="F158" t="s">
        <v>20</v>
      </c>
      <c r="G158" s="4">
        <v>29.95</v>
      </c>
      <c r="H158">
        <v>25</v>
      </c>
      <c r="I158" s="1">
        <v>8</v>
      </c>
      <c r="J158" t="str">
        <f>VLOOKUP(E158,'[1]Contacts (2)'!$E$2:$G$54,2)</f>
        <v>Bridget Evans</v>
      </c>
      <c r="K158" t="str">
        <f>VLOOKUP(E158,'[1]Contacts (2)'!$E$2:$G$54,3)</f>
        <v>Wellington</v>
      </c>
      <c r="L158" t="s">
        <v>200</v>
      </c>
      <c r="M158" t="s">
        <v>216</v>
      </c>
    </row>
    <row r="159" spans="1:13" x14ac:dyDescent="0.25">
      <c r="A159" t="str">
        <f t="shared" si="2"/>
        <v>Jones Grant</v>
      </c>
      <c r="B159" s="8">
        <v>730</v>
      </c>
      <c r="C159" s="1">
        <v>55158</v>
      </c>
      <c r="D159" s="3">
        <v>43952</v>
      </c>
      <c r="E159" s="1" t="s">
        <v>17</v>
      </c>
      <c r="F159" t="s">
        <v>30</v>
      </c>
      <c r="G159" s="4">
        <v>19.95</v>
      </c>
      <c r="H159">
        <v>50</v>
      </c>
      <c r="I159" s="1">
        <v>4</v>
      </c>
      <c r="J159" t="str">
        <f>VLOOKUP(E159,'[1]Contacts (2)'!$E$2:$G$54,2)</f>
        <v>Grant Jones</v>
      </c>
      <c r="K159" t="str">
        <f>VLOOKUP(E159,'[1]Contacts (2)'!$E$2:$G$54,3)</f>
        <v>Hamilton</v>
      </c>
      <c r="L159" t="s">
        <v>207</v>
      </c>
      <c r="M159" t="s">
        <v>208</v>
      </c>
    </row>
    <row r="160" spans="1:13" x14ac:dyDescent="0.25">
      <c r="A160" t="str">
        <f t="shared" si="2"/>
        <v>Isaacs Grant</v>
      </c>
      <c r="B160" s="8">
        <v>709</v>
      </c>
      <c r="C160" s="1">
        <v>55159</v>
      </c>
      <c r="D160" s="3">
        <v>43952</v>
      </c>
      <c r="E160" s="1" t="s">
        <v>60</v>
      </c>
      <c r="F160" t="s">
        <v>20</v>
      </c>
      <c r="G160" s="4">
        <v>29.95</v>
      </c>
      <c r="H160">
        <v>25</v>
      </c>
      <c r="I160" s="1">
        <v>8</v>
      </c>
      <c r="J160" t="str">
        <f>VLOOKUP(E160,'[1]Contacts (2)'!$E$2:$G$54,2)</f>
        <v>Grant Isaacs</v>
      </c>
      <c r="K160" t="str">
        <f>VLOOKUP(E160,'[1]Contacts (2)'!$E$2:$G$54,3)</f>
        <v>Hamilton</v>
      </c>
      <c r="L160" t="s">
        <v>207</v>
      </c>
      <c r="M160" t="s">
        <v>209</v>
      </c>
    </row>
    <row r="161" spans="1:13" x14ac:dyDescent="0.25">
      <c r="A161" t="str">
        <f t="shared" si="2"/>
        <v>Henry Bridget</v>
      </c>
      <c r="B161" s="8">
        <v>36</v>
      </c>
      <c r="C161" s="1">
        <v>55160</v>
      </c>
      <c r="D161" s="3">
        <v>43952</v>
      </c>
      <c r="E161" s="1" t="s">
        <v>48</v>
      </c>
      <c r="F161" t="s">
        <v>10</v>
      </c>
      <c r="G161" s="4">
        <v>37.5</v>
      </c>
      <c r="H161">
        <v>25</v>
      </c>
      <c r="I161" s="1">
        <v>8</v>
      </c>
      <c r="J161" t="str">
        <f>VLOOKUP(E161,'[1]Contacts (2)'!$E$2:$G$54,2)</f>
        <v>Bridget Henry</v>
      </c>
      <c r="K161" t="str">
        <f>VLOOKUP(E161,'[1]Contacts (2)'!$E$2:$G$54,3)</f>
        <v>Hamilton</v>
      </c>
      <c r="L161" t="s">
        <v>200</v>
      </c>
      <c r="M161" t="s">
        <v>215</v>
      </c>
    </row>
    <row r="162" spans="1:13" x14ac:dyDescent="0.25">
      <c r="A162" t="str">
        <f t="shared" si="2"/>
        <v>Davis Bridget</v>
      </c>
      <c r="B162" s="8">
        <v>853</v>
      </c>
      <c r="C162" s="1">
        <v>55161</v>
      </c>
      <c r="D162" s="3">
        <v>43952</v>
      </c>
      <c r="E162" s="1" t="s">
        <v>63</v>
      </c>
      <c r="F162" t="s">
        <v>12</v>
      </c>
      <c r="G162" s="4">
        <v>22.95</v>
      </c>
      <c r="H162">
        <v>50</v>
      </c>
      <c r="I162" s="1">
        <v>6</v>
      </c>
      <c r="J162" t="str">
        <f>VLOOKUP(E162,'[1]Contacts (2)'!$E$2:$G$54,2)</f>
        <v>Bridget Davis</v>
      </c>
      <c r="K162" t="str">
        <f>VLOOKUP(E162,'[1]Contacts (2)'!$E$2:$G$54,3)</f>
        <v>Dunedin</v>
      </c>
      <c r="L162" t="s">
        <v>200</v>
      </c>
      <c r="M162" t="s">
        <v>210</v>
      </c>
    </row>
    <row r="163" spans="1:13" x14ac:dyDescent="0.25">
      <c r="A163" t="str">
        <f t="shared" si="2"/>
        <v>Bryant John</v>
      </c>
      <c r="B163" s="8">
        <v>727</v>
      </c>
      <c r="C163" s="1">
        <v>55162</v>
      </c>
      <c r="D163" s="3">
        <v>43953</v>
      </c>
      <c r="E163" s="1" t="s">
        <v>34</v>
      </c>
      <c r="F163" t="s">
        <v>20</v>
      </c>
      <c r="G163" s="4">
        <v>29.95</v>
      </c>
      <c r="H163">
        <v>10</v>
      </c>
      <c r="I163" s="1">
        <v>8</v>
      </c>
      <c r="J163" t="str">
        <f>VLOOKUP(E163,'[1]Contacts (2)'!$E$2:$G$54,2)</f>
        <v>John Bryant</v>
      </c>
      <c r="K163" t="str">
        <f>VLOOKUP(E163,'[1]Contacts (2)'!$E$2:$G$54,3)</f>
        <v>Dunedin</v>
      </c>
      <c r="L163" t="s">
        <v>204</v>
      </c>
      <c r="M163" t="s">
        <v>203</v>
      </c>
    </row>
    <row r="164" spans="1:13" x14ac:dyDescent="0.25">
      <c r="A164" t="str">
        <f t="shared" si="2"/>
        <v>Grace Grant</v>
      </c>
      <c r="B164" s="8">
        <v>817</v>
      </c>
      <c r="C164" s="1">
        <v>55163</v>
      </c>
      <c r="D164" s="3">
        <v>43953</v>
      </c>
      <c r="E164" s="1" t="s">
        <v>40</v>
      </c>
      <c r="F164" t="s">
        <v>10</v>
      </c>
      <c r="G164" s="4">
        <v>37.5</v>
      </c>
      <c r="H164">
        <v>20</v>
      </c>
      <c r="I164" s="1">
        <v>11</v>
      </c>
      <c r="J164" t="str">
        <f>VLOOKUP(E164,'[1]Contacts (2)'!$E$2:$G$54,2)</f>
        <v>Grant Grace</v>
      </c>
      <c r="K164" t="str">
        <f>VLOOKUP(E164,'[1]Contacts (2)'!$E$2:$G$54,3)</f>
        <v>Christchurch</v>
      </c>
      <c r="L164" t="s">
        <v>207</v>
      </c>
      <c r="M164" t="s">
        <v>201</v>
      </c>
    </row>
    <row r="165" spans="1:13" x14ac:dyDescent="0.25">
      <c r="A165" t="str">
        <f t="shared" si="2"/>
        <v>Bryant Alice</v>
      </c>
      <c r="B165" s="8">
        <v>84</v>
      </c>
      <c r="C165" s="1">
        <v>55164</v>
      </c>
      <c r="D165" s="3">
        <v>43953</v>
      </c>
      <c r="E165" s="1" t="s">
        <v>11</v>
      </c>
      <c r="F165" t="s">
        <v>12</v>
      </c>
      <c r="G165" s="4">
        <v>22.95</v>
      </c>
      <c r="H165">
        <v>25</v>
      </c>
      <c r="I165" s="1">
        <v>7</v>
      </c>
      <c r="J165" t="str">
        <f>VLOOKUP(E165,'[1]Contacts (2)'!$E$2:$G$54,2)</f>
        <v>Alice Bryant</v>
      </c>
      <c r="K165" t="str">
        <f>VLOOKUP(E165,'[1]Contacts (2)'!$E$2:$G$54,3)</f>
        <v>Hamilton</v>
      </c>
      <c r="L165" t="s">
        <v>202</v>
      </c>
      <c r="M165" t="s">
        <v>203</v>
      </c>
    </row>
    <row r="166" spans="1:13" x14ac:dyDescent="0.25">
      <c r="A166" t="str">
        <f t="shared" si="2"/>
        <v>Oliver Grant</v>
      </c>
      <c r="B166" s="8">
        <v>859</v>
      </c>
      <c r="C166" s="1">
        <v>55165</v>
      </c>
      <c r="D166" s="3">
        <v>43953</v>
      </c>
      <c r="E166" s="1" t="s">
        <v>21</v>
      </c>
      <c r="F166" t="s">
        <v>20</v>
      </c>
      <c r="G166" s="4">
        <v>29.95</v>
      </c>
      <c r="H166">
        <v>20</v>
      </c>
      <c r="I166" s="1">
        <v>8</v>
      </c>
      <c r="J166" t="str">
        <f>VLOOKUP(E166,'[1]Contacts (2)'!$E$2:$G$54,2)</f>
        <v>Grant Oliver</v>
      </c>
      <c r="K166" t="str">
        <f>VLOOKUP(E166,'[1]Contacts (2)'!$E$2:$G$54,3)</f>
        <v>Auckland</v>
      </c>
      <c r="L166" t="s">
        <v>207</v>
      </c>
      <c r="M166" t="s">
        <v>211</v>
      </c>
    </row>
    <row r="167" spans="1:13" x14ac:dyDescent="0.25">
      <c r="A167" t="str">
        <f t="shared" si="2"/>
        <v>Fisher Bridget</v>
      </c>
      <c r="B167" s="8">
        <v>751</v>
      </c>
      <c r="C167" s="1">
        <v>55166</v>
      </c>
      <c r="D167" s="3">
        <v>43953</v>
      </c>
      <c r="E167" s="1" t="s">
        <v>53</v>
      </c>
      <c r="F167" t="s">
        <v>12</v>
      </c>
      <c r="G167" s="4">
        <v>22.95</v>
      </c>
      <c r="H167">
        <v>25</v>
      </c>
      <c r="I167" s="1">
        <v>7</v>
      </c>
      <c r="J167" t="str">
        <f>VLOOKUP(E167,'[1]Contacts (2)'!$E$2:$G$54,2)</f>
        <v>Bridget Fisher</v>
      </c>
      <c r="K167" t="str">
        <f>VLOOKUP(E167,'[1]Contacts (2)'!$E$2:$G$54,3)</f>
        <v>Christchurch</v>
      </c>
      <c r="L167" t="s">
        <v>200</v>
      </c>
      <c r="M167" t="s">
        <v>218</v>
      </c>
    </row>
    <row r="168" spans="1:13" x14ac:dyDescent="0.25">
      <c r="A168" t="str">
        <f t="shared" si="2"/>
        <v>Neville Grant</v>
      </c>
      <c r="B168" s="8">
        <v>826</v>
      </c>
      <c r="C168" s="1">
        <v>55167</v>
      </c>
      <c r="D168" s="3">
        <v>43953</v>
      </c>
      <c r="E168" s="1" t="s">
        <v>22</v>
      </c>
      <c r="F168" t="s">
        <v>10</v>
      </c>
      <c r="G168" s="4">
        <v>37.5</v>
      </c>
      <c r="H168">
        <v>10</v>
      </c>
      <c r="I168" s="1">
        <v>9</v>
      </c>
      <c r="J168" t="str">
        <f>VLOOKUP(E168,'[1]Contacts (2)'!$E$2:$G$54,2)</f>
        <v>Grant Neville</v>
      </c>
      <c r="K168" t="str">
        <f>VLOOKUP(E168,'[1]Contacts (2)'!$E$2:$G$54,3)</f>
        <v>Christchurch</v>
      </c>
      <c r="L168" t="s">
        <v>207</v>
      </c>
      <c r="M168" t="s">
        <v>212</v>
      </c>
    </row>
    <row r="169" spans="1:13" x14ac:dyDescent="0.25">
      <c r="A169" t="str">
        <f t="shared" si="2"/>
        <v>Oliver Grant</v>
      </c>
      <c r="B169" s="8">
        <v>859</v>
      </c>
      <c r="C169" s="1">
        <v>55168</v>
      </c>
      <c r="D169" s="3">
        <v>43954</v>
      </c>
      <c r="E169" s="1" t="s">
        <v>21</v>
      </c>
      <c r="F169" t="s">
        <v>30</v>
      </c>
      <c r="G169" s="4">
        <v>19.95</v>
      </c>
      <c r="H169">
        <v>10</v>
      </c>
      <c r="I169" s="1">
        <v>4</v>
      </c>
      <c r="J169" t="str">
        <f>VLOOKUP(E169,'[1]Contacts (2)'!$E$2:$G$54,2)</f>
        <v>Grant Oliver</v>
      </c>
      <c r="K169" t="str">
        <f>VLOOKUP(E169,'[1]Contacts (2)'!$E$2:$G$54,3)</f>
        <v>Auckland</v>
      </c>
      <c r="L169" t="s">
        <v>207</v>
      </c>
      <c r="M169" t="s">
        <v>211</v>
      </c>
    </row>
    <row r="170" spans="1:13" x14ac:dyDescent="0.25">
      <c r="A170" t="str">
        <f t="shared" si="2"/>
        <v>Henry Alice</v>
      </c>
      <c r="B170" s="8">
        <v>1760</v>
      </c>
      <c r="C170" s="1">
        <v>55169</v>
      </c>
      <c r="D170" s="3">
        <v>43954</v>
      </c>
      <c r="E170" s="1" t="s">
        <v>35</v>
      </c>
      <c r="F170" t="s">
        <v>10</v>
      </c>
      <c r="G170" s="4">
        <v>37.5</v>
      </c>
      <c r="H170">
        <v>20</v>
      </c>
      <c r="I170" s="1">
        <v>9</v>
      </c>
      <c r="J170" t="str">
        <f>VLOOKUP(E170,'[1]Contacts (2)'!$E$2:$G$54,2)</f>
        <v>Alice Henry</v>
      </c>
      <c r="K170" t="str">
        <f>VLOOKUP(E170,'[1]Contacts (2)'!$E$2:$G$54,3)</f>
        <v>Invercargill</v>
      </c>
      <c r="L170" t="s">
        <v>202</v>
      </c>
      <c r="M170" t="s">
        <v>215</v>
      </c>
    </row>
    <row r="171" spans="1:13" x14ac:dyDescent="0.25">
      <c r="A171" t="str">
        <f t="shared" si="2"/>
        <v>Isaacs Grant</v>
      </c>
      <c r="B171" s="8">
        <v>709</v>
      </c>
      <c r="C171" s="1">
        <v>55170</v>
      </c>
      <c r="D171" s="3">
        <v>43954</v>
      </c>
      <c r="E171" s="1" t="s">
        <v>60</v>
      </c>
      <c r="F171" t="s">
        <v>10</v>
      </c>
      <c r="G171" s="4">
        <v>37.5</v>
      </c>
      <c r="H171">
        <v>10</v>
      </c>
      <c r="I171" s="1">
        <v>11</v>
      </c>
      <c r="J171" t="str">
        <f>VLOOKUP(E171,'[1]Contacts (2)'!$E$2:$G$54,2)</f>
        <v>Grant Isaacs</v>
      </c>
      <c r="K171" t="str">
        <f>VLOOKUP(E171,'[1]Contacts (2)'!$E$2:$G$54,3)</f>
        <v>Hamilton</v>
      </c>
      <c r="L171" t="s">
        <v>207</v>
      </c>
      <c r="M171" t="s">
        <v>209</v>
      </c>
    </row>
    <row r="172" spans="1:13" x14ac:dyDescent="0.25">
      <c r="A172" t="str">
        <f t="shared" si="2"/>
        <v>Kelly Grant</v>
      </c>
      <c r="B172" s="8">
        <v>805</v>
      </c>
      <c r="C172" s="1">
        <v>55171</v>
      </c>
      <c r="D172" s="3">
        <v>43954</v>
      </c>
      <c r="E172" s="1" t="s">
        <v>46</v>
      </c>
      <c r="F172" t="s">
        <v>16</v>
      </c>
      <c r="G172" s="4">
        <v>21.5</v>
      </c>
      <c r="H172">
        <v>20</v>
      </c>
      <c r="I172" s="1">
        <v>5</v>
      </c>
      <c r="J172" t="str">
        <f>VLOOKUP(E172,'[1]Contacts (2)'!$E$2:$G$54,2)</f>
        <v>Grant Kelly</v>
      </c>
      <c r="K172" t="str">
        <f>VLOOKUP(E172,'[1]Contacts (2)'!$E$2:$G$54,3)</f>
        <v>Hamilton</v>
      </c>
      <c r="L172" t="s">
        <v>207</v>
      </c>
      <c r="M172" t="s">
        <v>206</v>
      </c>
    </row>
    <row r="173" spans="1:13" x14ac:dyDescent="0.25">
      <c r="A173" t="str">
        <f t="shared" si="2"/>
        <v>Cox Alice</v>
      </c>
      <c r="B173" s="8">
        <v>2763</v>
      </c>
      <c r="C173" s="1">
        <v>55172</v>
      </c>
      <c r="D173" s="3">
        <v>43954</v>
      </c>
      <c r="E173" s="1" t="s">
        <v>41</v>
      </c>
      <c r="F173" t="s">
        <v>20</v>
      </c>
      <c r="G173" s="4">
        <v>29.95</v>
      </c>
      <c r="H173">
        <v>10</v>
      </c>
      <c r="I173" s="1">
        <v>7</v>
      </c>
      <c r="J173" t="str">
        <f>VLOOKUP(E173,'[1]Contacts (2)'!$E$2:$G$54,2)</f>
        <v>Alice Cox</v>
      </c>
      <c r="K173" t="str">
        <f>VLOOKUP(E173,'[1]Contacts (2)'!$E$2:$G$54,3)</f>
        <v>Invercargill</v>
      </c>
      <c r="L173" t="s">
        <v>202</v>
      </c>
      <c r="M173" t="s">
        <v>205</v>
      </c>
    </row>
    <row r="174" spans="1:13" x14ac:dyDescent="0.25">
      <c r="A174" t="str">
        <f t="shared" si="2"/>
        <v>Munro Grant</v>
      </c>
      <c r="B174" s="8">
        <v>79</v>
      </c>
      <c r="C174" s="1">
        <v>55173</v>
      </c>
      <c r="D174" s="3">
        <v>43954</v>
      </c>
      <c r="E174" s="1" t="s">
        <v>57</v>
      </c>
      <c r="F174" t="s">
        <v>20</v>
      </c>
      <c r="G174" s="4">
        <v>29.95</v>
      </c>
      <c r="H174">
        <v>20</v>
      </c>
      <c r="I174" s="1">
        <v>7</v>
      </c>
      <c r="J174" t="str">
        <f>VLOOKUP(E174,'[1]Contacts (2)'!$E$2:$G$54,2)</f>
        <v>Grant Munro</v>
      </c>
      <c r="K174" t="str">
        <f>VLOOKUP(E174,'[1]Contacts (2)'!$E$2:$G$54,3)</f>
        <v>Wellington</v>
      </c>
      <c r="L174" t="s">
        <v>207</v>
      </c>
      <c r="M174" t="s">
        <v>219</v>
      </c>
    </row>
    <row r="175" spans="1:13" x14ac:dyDescent="0.25">
      <c r="A175" t="str">
        <f t="shared" si="2"/>
        <v>Fisher Bridget</v>
      </c>
      <c r="B175" s="8">
        <v>751</v>
      </c>
      <c r="C175" s="1">
        <v>55174</v>
      </c>
      <c r="D175" s="3">
        <v>43955</v>
      </c>
      <c r="E175" s="1" t="s">
        <v>53</v>
      </c>
      <c r="F175" t="s">
        <v>30</v>
      </c>
      <c r="G175" s="4">
        <v>19.95</v>
      </c>
      <c r="H175">
        <v>100</v>
      </c>
      <c r="I175" s="1">
        <v>4</v>
      </c>
      <c r="J175" t="str">
        <f>VLOOKUP(E175,'[1]Contacts (2)'!$E$2:$G$54,2)</f>
        <v>Bridget Fisher</v>
      </c>
      <c r="K175" t="str">
        <f>VLOOKUP(E175,'[1]Contacts (2)'!$E$2:$G$54,3)</f>
        <v>Christchurch</v>
      </c>
      <c r="L175" t="s">
        <v>200</v>
      </c>
      <c r="M175" t="s">
        <v>218</v>
      </c>
    </row>
    <row r="176" spans="1:13" x14ac:dyDescent="0.25">
      <c r="A176" t="str">
        <f t="shared" si="2"/>
        <v>Oliver Bridget</v>
      </c>
      <c r="B176" s="8">
        <v>1820</v>
      </c>
      <c r="C176" s="1">
        <v>55175</v>
      </c>
      <c r="D176" s="3">
        <v>43955</v>
      </c>
      <c r="E176" s="1" t="s">
        <v>52</v>
      </c>
      <c r="F176" t="s">
        <v>12</v>
      </c>
      <c r="G176" s="4">
        <v>22.95</v>
      </c>
      <c r="H176">
        <v>50</v>
      </c>
      <c r="I176" s="1">
        <v>6</v>
      </c>
      <c r="J176" t="str">
        <f>VLOOKUP(E176,'[1]Contacts (2)'!$E$2:$G$54,2)</f>
        <v>Bridget Oliver</v>
      </c>
      <c r="K176" t="str">
        <f>VLOOKUP(E176,'[1]Contacts (2)'!$E$2:$G$54,3)</f>
        <v>Dunedin</v>
      </c>
      <c r="L176" t="s">
        <v>200</v>
      </c>
      <c r="M176" t="s">
        <v>211</v>
      </c>
    </row>
    <row r="177" spans="1:13" x14ac:dyDescent="0.25">
      <c r="A177" t="str">
        <f t="shared" si="2"/>
        <v>Isaacs Alice</v>
      </c>
      <c r="B177" s="8">
        <v>757</v>
      </c>
      <c r="C177" s="1">
        <v>55176</v>
      </c>
      <c r="D177" s="3">
        <v>43955</v>
      </c>
      <c r="E177" s="1" t="s">
        <v>59</v>
      </c>
      <c r="F177" t="s">
        <v>12</v>
      </c>
      <c r="G177" s="4">
        <v>22.95</v>
      </c>
      <c r="H177">
        <v>50</v>
      </c>
      <c r="I177" s="1">
        <v>9</v>
      </c>
      <c r="J177" t="str">
        <f>VLOOKUP(E177,'[1]Contacts (2)'!$E$2:$G$54,2)</f>
        <v>Alice Isaacs</v>
      </c>
      <c r="K177" t="str">
        <f>VLOOKUP(E177,'[1]Contacts (2)'!$E$2:$G$54,3)</f>
        <v>Hamilton</v>
      </c>
      <c r="L177" t="s">
        <v>202</v>
      </c>
      <c r="M177" t="s">
        <v>209</v>
      </c>
    </row>
    <row r="178" spans="1:13" x14ac:dyDescent="0.25">
      <c r="A178" t="str">
        <f t="shared" si="2"/>
        <v>Davis Alice</v>
      </c>
      <c r="B178" s="8">
        <v>841</v>
      </c>
      <c r="C178" s="1">
        <v>55177</v>
      </c>
      <c r="D178" s="3">
        <v>43955</v>
      </c>
      <c r="E178" s="1" t="s">
        <v>43</v>
      </c>
      <c r="F178" t="s">
        <v>20</v>
      </c>
      <c r="G178" s="4">
        <v>29.95</v>
      </c>
      <c r="H178">
        <v>100</v>
      </c>
      <c r="I178" s="1">
        <v>8</v>
      </c>
      <c r="J178" t="str">
        <f>VLOOKUP(E178,'[1]Contacts (2)'!$E$2:$G$54,2)</f>
        <v>Alice Davis</v>
      </c>
      <c r="K178" t="str">
        <f>VLOOKUP(E178,'[1]Contacts (2)'!$E$2:$G$54,3)</f>
        <v>Dunedin</v>
      </c>
      <c r="L178" t="s">
        <v>202</v>
      </c>
      <c r="M178" t="s">
        <v>210</v>
      </c>
    </row>
    <row r="179" spans="1:13" x14ac:dyDescent="0.25">
      <c r="A179" t="str">
        <f t="shared" si="2"/>
        <v>Davis Bridget</v>
      </c>
      <c r="B179" s="8">
        <v>853</v>
      </c>
      <c r="C179" s="1">
        <v>55178</v>
      </c>
      <c r="D179" s="3">
        <v>43955</v>
      </c>
      <c r="E179" s="1" t="s">
        <v>63</v>
      </c>
      <c r="F179" t="s">
        <v>16</v>
      </c>
      <c r="G179" s="4">
        <v>21.5</v>
      </c>
      <c r="H179">
        <v>50</v>
      </c>
      <c r="I179" s="1">
        <v>6</v>
      </c>
      <c r="J179" t="str">
        <f>VLOOKUP(E179,'[1]Contacts (2)'!$E$2:$G$54,2)</f>
        <v>Bridget Davis</v>
      </c>
      <c r="K179" t="str">
        <f>VLOOKUP(E179,'[1]Contacts (2)'!$E$2:$G$54,3)</f>
        <v>Dunedin</v>
      </c>
      <c r="L179" t="s">
        <v>200</v>
      </c>
      <c r="M179" t="s">
        <v>210</v>
      </c>
    </row>
    <row r="180" spans="1:13" x14ac:dyDescent="0.25">
      <c r="A180" t="str">
        <f t="shared" si="2"/>
        <v>Evans Bridget</v>
      </c>
      <c r="B180" s="8">
        <v>721</v>
      </c>
      <c r="C180" s="1">
        <v>55179</v>
      </c>
      <c r="D180" s="3">
        <v>43955</v>
      </c>
      <c r="E180" s="1" t="s">
        <v>32</v>
      </c>
      <c r="F180" t="s">
        <v>20</v>
      </c>
      <c r="G180" s="4">
        <v>29.95</v>
      </c>
      <c r="H180">
        <v>100</v>
      </c>
      <c r="I180" s="1">
        <v>8</v>
      </c>
      <c r="J180" t="str">
        <f>VLOOKUP(E180,'[1]Contacts (2)'!$E$2:$G$54,2)</f>
        <v>Bridget Evans</v>
      </c>
      <c r="K180" t="str">
        <f>VLOOKUP(E180,'[1]Contacts (2)'!$E$2:$G$54,3)</f>
        <v>Wellington</v>
      </c>
      <c r="L180" t="s">
        <v>200</v>
      </c>
      <c r="M180" t="s">
        <v>216</v>
      </c>
    </row>
    <row r="181" spans="1:13" x14ac:dyDescent="0.25">
      <c r="A181" t="str">
        <f t="shared" si="2"/>
        <v>Bryant John</v>
      </c>
      <c r="B181" s="8">
        <v>727</v>
      </c>
      <c r="C181" s="1">
        <v>55180</v>
      </c>
      <c r="D181" s="3">
        <v>43956</v>
      </c>
      <c r="E181" s="1" t="s">
        <v>34</v>
      </c>
      <c r="F181" t="s">
        <v>16</v>
      </c>
      <c r="G181" s="4">
        <v>21.5</v>
      </c>
      <c r="H181">
        <v>10</v>
      </c>
      <c r="I181" s="1">
        <v>6</v>
      </c>
      <c r="J181" t="str">
        <f>VLOOKUP(E181,'[1]Contacts (2)'!$E$2:$G$54,2)</f>
        <v>John Bryant</v>
      </c>
      <c r="K181" t="str">
        <f>VLOOKUP(E181,'[1]Contacts (2)'!$E$2:$G$54,3)</f>
        <v>Dunedin</v>
      </c>
      <c r="L181" t="s">
        <v>204</v>
      </c>
      <c r="M181" t="s">
        <v>203</v>
      </c>
    </row>
    <row r="182" spans="1:13" x14ac:dyDescent="0.25">
      <c r="A182" t="str">
        <f t="shared" si="2"/>
        <v>Evans Alice</v>
      </c>
      <c r="B182" s="8">
        <v>793</v>
      </c>
      <c r="C182" s="1">
        <v>55181</v>
      </c>
      <c r="D182" s="3">
        <v>43956</v>
      </c>
      <c r="E182" s="1" t="s">
        <v>65</v>
      </c>
      <c r="F182" t="s">
        <v>10</v>
      </c>
      <c r="G182" s="4">
        <v>37.5</v>
      </c>
      <c r="H182">
        <v>25</v>
      </c>
      <c r="I182" s="1">
        <v>8</v>
      </c>
      <c r="J182" t="str">
        <f>VLOOKUP(E182,'[1]Contacts (2)'!$E$2:$G$54,2)</f>
        <v>Alice Evans</v>
      </c>
      <c r="K182" t="str">
        <f>VLOOKUP(E182,'[1]Contacts (2)'!$E$2:$G$54,3)</f>
        <v>Invercargill</v>
      </c>
      <c r="L182" t="s">
        <v>202</v>
      </c>
      <c r="M182" t="s">
        <v>216</v>
      </c>
    </row>
    <row r="183" spans="1:13" x14ac:dyDescent="0.25">
      <c r="A183" t="str">
        <f t="shared" si="2"/>
        <v>Evans Alice</v>
      </c>
      <c r="B183" s="8">
        <v>793</v>
      </c>
      <c r="C183" s="1">
        <v>55182</v>
      </c>
      <c r="D183" s="3">
        <v>43956</v>
      </c>
      <c r="E183" s="1" t="s">
        <v>65</v>
      </c>
      <c r="F183" t="s">
        <v>20</v>
      </c>
      <c r="G183" s="4">
        <v>29.95</v>
      </c>
      <c r="H183">
        <v>50</v>
      </c>
      <c r="I183" s="1">
        <v>8</v>
      </c>
      <c r="J183" t="str">
        <f>VLOOKUP(E183,'[1]Contacts (2)'!$E$2:$G$54,2)</f>
        <v>Alice Evans</v>
      </c>
      <c r="K183" t="str">
        <f>VLOOKUP(E183,'[1]Contacts (2)'!$E$2:$G$54,3)</f>
        <v>Invercargill</v>
      </c>
      <c r="L183" t="s">
        <v>202</v>
      </c>
      <c r="M183" t="s">
        <v>216</v>
      </c>
    </row>
    <row r="184" spans="1:13" x14ac:dyDescent="0.25">
      <c r="A184" t="str">
        <f t="shared" si="2"/>
        <v>Bryant Grant</v>
      </c>
      <c r="B184" s="8">
        <v>787</v>
      </c>
      <c r="C184" s="1">
        <v>55183</v>
      </c>
      <c r="D184" s="3">
        <v>43957</v>
      </c>
      <c r="E184" s="1" t="s">
        <v>39</v>
      </c>
      <c r="F184" t="s">
        <v>30</v>
      </c>
      <c r="G184" s="4">
        <v>19.95</v>
      </c>
      <c r="H184">
        <v>25</v>
      </c>
      <c r="I184" s="1">
        <v>5</v>
      </c>
      <c r="J184" t="str">
        <f>VLOOKUP(E184,'[1]Contacts (2)'!$E$2:$G$54,2)</f>
        <v>Grant Bryant</v>
      </c>
      <c r="K184" t="str">
        <f>VLOOKUP(E184,'[1]Contacts (2)'!$E$2:$G$54,3)</f>
        <v>Hamilton</v>
      </c>
      <c r="L184" t="s">
        <v>207</v>
      </c>
      <c r="M184" t="s">
        <v>203</v>
      </c>
    </row>
    <row r="185" spans="1:13" x14ac:dyDescent="0.25">
      <c r="A185" t="str">
        <f t="shared" si="2"/>
        <v>Davis Bridget</v>
      </c>
      <c r="B185" s="8">
        <v>853</v>
      </c>
      <c r="C185" s="1">
        <v>55184</v>
      </c>
      <c r="D185" s="3">
        <v>43957</v>
      </c>
      <c r="E185" s="1" t="s">
        <v>63</v>
      </c>
      <c r="F185" t="s">
        <v>20</v>
      </c>
      <c r="G185" s="4">
        <v>29.95</v>
      </c>
      <c r="H185">
        <v>100</v>
      </c>
      <c r="I185" s="1">
        <v>11</v>
      </c>
      <c r="J185" t="str">
        <f>VLOOKUP(E185,'[1]Contacts (2)'!$E$2:$G$54,2)</f>
        <v>Bridget Davis</v>
      </c>
      <c r="K185" t="str">
        <f>VLOOKUP(E185,'[1]Contacts (2)'!$E$2:$G$54,3)</f>
        <v>Dunedin</v>
      </c>
      <c r="L185" t="s">
        <v>200</v>
      </c>
      <c r="M185" t="s">
        <v>210</v>
      </c>
    </row>
    <row r="186" spans="1:13" x14ac:dyDescent="0.25">
      <c r="A186" t="str">
        <f t="shared" si="2"/>
        <v>Evans Alice</v>
      </c>
      <c r="B186" s="8">
        <v>793</v>
      </c>
      <c r="C186" s="1">
        <v>55185</v>
      </c>
      <c r="D186" s="3">
        <v>43957</v>
      </c>
      <c r="E186" s="1" t="s">
        <v>65</v>
      </c>
      <c r="F186" t="s">
        <v>16</v>
      </c>
      <c r="G186" s="4">
        <v>21.5</v>
      </c>
      <c r="H186">
        <v>50</v>
      </c>
      <c r="I186" s="1">
        <v>5</v>
      </c>
      <c r="J186" t="str">
        <f>VLOOKUP(E186,'[1]Contacts (2)'!$E$2:$G$54,2)</f>
        <v>Alice Evans</v>
      </c>
      <c r="K186" t="str">
        <f>VLOOKUP(E186,'[1]Contacts (2)'!$E$2:$G$54,3)</f>
        <v>Invercargill</v>
      </c>
      <c r="L186" t="s">
        <v>202</v>
      </c>
      <c r="M186" t="s">
        <v>216</v>
      </c>
    </row>
    <row r="187" spans="1:13" x14ac:dyDescent="0.25">
      <c r="A187" t="str">
        <f t="shared" si="2"/>
        <v>Isaacs Alice</v>
      </c>
      <c r="B187" s="8">
        <v>757</v>
      </c>
      <c r="C187" s="1">
        <v>55186</v>
      </c>
      <c r="D187" s="3">
        <v>43957</v>
      </c>
      <c r="E187" s="1" t="s">
        <v>59</v>
      </c>
      <c r="F187" t="s">
        <v>30</v>
      </c>
      <c r="G187" s="4">
        <v>19.95</v>
      </c>
      <c r="H187">
        <v>50</v>
      </c>
      <c r="I187" s="1">
        <v>5</v>
      </c>
      <c r="J187" t="str">
        <f>VLOOKUP(E187,'[1]Contacts (2)'!$E$2:$G$54,2)</f>
        <v>Alice Isaacs</v>
      </c>
      <c r="K187" t="str">
        <f>VLOOKUP(E187,'[1]Contacts (2)'!$E$2:$G$54,3)</f>
        <v>Hamilton</v>
      </c>
      <c r="L187" t="s">
        <v>202</v>
      </c>
      <c r="M187" t="s">
        <v>209</v>
      </c>
    </row>
    <row r="188" spans="1:13" x14ac:dyDescent="0.25">
      <c r="A188" t="str">
        <f t="shared" si="2"/>
        <v>Evans John</v>
      </c>
      <c r="B188" s="8">
        <v>811</v>
      </c>
      <c r="C188" s="1">
        <v>55187</v>
      </c>
      <c r="D188" s="3">
        <v>43957</v>
      </c>
      <c r="E188" s="1" t="s">
        <v>37</v>
      </c>
      <c r="F188" t="s">
        <v>20</v>
      </c>
      <c r="G188" s="4">
        <v>29.95</v>
      </c>
      <c r="H188">
        <v>20</v>
      </c>
      <c r="I188" s="1">
        <v>8</v>
      </c>
      <c r="J188" t="str">
        <f>VLOOKUP(E188,'[1]Contacts (2)'!$E$2:$G$54,2)</f>
        <v>John Evans</v>
      </c>
      <c r="K188" t="str">
        <f>VLOOKUP(E188,'[1]Contacts (2)'!$E$2:$G$54,3)</f>
        <v>Invercargill</v>
      </c>
      <c r="L188" t="s">
        <v>204</v>
      </c>
      <c r="M188" t="s">
        <v>216</v>
      </c>
    </row>
    <row r="189" spans="1:13" x14ac:dyDescent="0.25">
      <c r="A189" t="str">
        <f t="shared" si="2"/>
        <v>Henry Bridget</v>
      </c>
      <c r="B189" s="8">
        <v>36</v>
      </c>
      <c r="C189" s="1">
        <v>55188</v>
      </c>
      <c r="D189" s="3">
        <v>43958</v>
      </c>
      <c r="E189" s="1" t="s">
        <v>48</v>
      </c>
      <c r="F189" t="s">
        <v>12</v>
      </c>
      <c r="G189" s="4">
        <v>22.95</v>
      </c>
      <c r="H189">
        <v>100</v>
      </c>
      <c r="I189" s="1">
        <v>6</v>
      </c>
      <c r="J189" t="str">
        <f>VLOOKUP(E189,'[1]Contacts (2)'!$E$2:$G$54,2)</f>
        <v>Bridget Henry</v>
      </c>
      <c r="K189" t="str">
        <f>VLOOKUP(E189,'[1]Contacts (2)'!$E$2:$G$54,3)</f>
        <v>Hamilton</v>
      </c>
      <c r="L189" t="s">
        <v>200</v>
      </c>
      <c r="M189" t="s">
        <v>215</v>
      </c>
    </row>
    <row r="190" spans="1:13" x14ac:dyDescent="0.25">
      <c r="A190" t="str">
        <f t="shared" si="2"/>
        <v>Neville Bridget</v>
      </c>
      <c r="B190" s="8">
        <v>712</v>
      </c>
      <c r="C190" s="1">
        <v>55189</v>
      </c>
      <c r="D190" s="3">
        <v>43958</v>
      </c>
      <c r="E190" s="1" t="s">
        <v>50</v>
      </c>
      <c r="F190" t="s">
        <v>12</v>
      </c>
      <c r="G190" s="4">
        <v>22.95</v>
      </c>
      <c r="H190">
        <v>20</v>
      </c>
      <c r="I190" s="1">
        <v>7</v>
      </c>
      <c r="J190" t="str">
        <f>VLOOKUP(E190,'[1]Contacts (2)'!$E$2:$G$54,2)</f>
        <v>Bridget Neville</v>
      </c>
      <c r="K190" t="str">
        <f>VLOOKUP(E190,'[1]Contacts (2)'!$E$2:$G$54,3)</f>
        <v>Christchurch</v>
      </c>
      <c r="L190" t="s">
        <v>200</v>
      </c>
      <c r="M190" t="s">
        <v>212</v>
      </c>
    </row>
    <row r="191" spans="1:13" x14ac:dyDescent="0.25">
      <c r="A191" t="str">
        <f t="shared" si="2"/>
        <v>Oliver Grant</v>
      </c>
      <c r="B191" s="8">
        <v>859</v>
      </c>
      <c r="C191" s="1">
        <v>55190</v>
      </c>
      <c r="D191" s="3">
        <v>43958</v>
      </c>
      <c r="E191" s="1" t="s">
        <v>21</v>
      </c>
      <c r="F191" t="s">
        <v>12</v>
      </c>
      <c r="G191" s="4">
        <v>22.95</v>
      </c>
      <c r="H191">
        <v>10</v>
      </c>
      <c r="I191" s="1">
        <v>7</v>
      </c>
      <c r="J191" t="str">
        <f>VLOOKUP(E191,'[1]Contacts (2)'!$E$2:$G$54,2)</f>
        <v>Grant Oliver</v>
      </c>
      <c r="K191" t="str">
        <f>VLOOKUP(E191,'[1]Contacts (2)'!$E$2:$G$54,3)</f>
        <v>Auckland</v>
      </c>
      <c r="L191" t="s">
        <v>207</v>
      </c>
      <c r="M191" t="s">
        <v>211</v>
      </c>
    </row>
    <row r="192" spans="1:13" x14ac:dyDescent="0.25">
      <c r="A192" t="str">
        <f t="shared" si="2"/>
        <v>Munro Grant</v>
      </c>
      <c r="B192" s="8">
        <v>79</v>
      </c>
      <c r="C192" s="1">
        <v>55191</v>
      </c>
      <c r="D192" s="3">
        <v>43958</v>
      </c>
      <c r="E192" s="1" t="s">
        <v>57</v>
      </c>
      <c r="F192" t="s">
        <v>10</v>
      </c>
      <c r="G192" s="4">
        <v>37.5</v>
      </c>
      <c r="H192">
        <v>50</v>
      </c>
      <c r="I192" s="1">
        <v>9</v>
      </c>
      <c r="J192" t="str">
        <f>VLOOKUP(E192,'[1]Contacts (2)'!$E$2:$G$54,2)</f>
        <v>Grant Munro</v>
      </c>
      <c r="K192" t="str">
        <f>VLOOKUP(E192,'[1]Contacts (2)'!$E$2:$G$54,3)</f>
        <v>Wellington</v>
      </c>
      <c r="L192" t="s">
        <v>207</v>
      </c>
      <c r="M192" t="s">
        <v>219</v>
      </c>
    </row>
    <row r="193" spans="1:13" x14ac:dyDescent="0.25">
      <c r="A193" t="str">
        <f t="shared" si="2"/>
        <v>Evans Grant</v>
      </c>
      <c r="B193" s="8">
        <v>754</v>
      </c>
      <c r="C193" s="1">
        <v>55192</v>
      </c>
      <c r="D193" s="3">
        <v>43959</v>
      </c>
      <c r="E193" s="1" t="s">
        <v>44</v>
      </c>
      <c r="F193" t="s">
        <v>30</v>
      </c>
      <c r="G193" s="4">
        <v>19.95</v>
      </c>
      <c r="H193">
        <v>50</v>
      </c>
      <c r="I193" s="1">
        <v>7</v>
      </c>
      <c r="J193" t="str">
        <f>VLOOKUP(E193,'[1]Contacts (2)'!$E$2:$G$54,2)</f>
        <v>Grant Evans</v>
      </c>
      <c r="K193" t="str">
        <f>VLOOKUP(E193,'[1]Contacts (2)'!$E$2:$G$54,3)</f>
        <v>Dunedin</v>
      </c>
      <c r="L193" t="s">
        <v>207</v>
      </c>
      <c r="M193" t="s">
        <v>216</v>
      </c>
    </row>
    <row r="194" spans="1:13" x14ac:dyDescent="0.25">
      <c r="A194" t="str">
        <f t="shared" si="2"/>
        <v>Kelly Grant</v>
      </c>
      <c r="B194" s="8">
        <v>805</v>
      </c>
      <c r="C194" s="1">
        <v>55193</v>
      </c>
      <c r="D194" s="3">
        <v>43959</v>
      </c>
      <c r="E194" s="1" t="s">
        <v>46</v>
      </c>
      <c r="F194" t="s">
        <v>10</v>
      </c>
      <c r="G194" s="4">
        <v>37.5</v>
      </c>
      <c r="H194">
        <v>100</v>
      </c>
      <c r="I194" s="1">
        <v>9</v>
      </c>
      <c r="J194" t="str">
        <f>VLOOKUP(E194,'[1]Contacts (2)'!$E$2:$G$54,2)</f>
        <v>Grant Kelly</v>
      </c>
      <c r="K194" t="str">
        <f>VLOOKUP(E194,'[1]Contacts (2)'!$E$2:$G$54,3)</f>
        <v>Hamilton</v>
      </c>
      <c r="L194" t="s">
        <v>207</v>
      </c>
      <c r="M194" t="s">
        <v>206</v>
      </c>
    </row>
    <row r="195" spans="1:13" x14ac:dyDescent="0.25">
      <c r="A195" t="str">
        <f t="shared" ref="A195:A258" si="3">M195&amp;" "&amp;L195</f>
        <v>Isaacs Bridget</v>
      </c>
      <c r="B195" s="8">
        <v>1835</v>
      </c>
      <c r="C195" s="1">
        <v>55194</v>
      </c>
      <c r="D195" s="3">
        <v>43959</v>
      </c>
      <c r="E195" s="1" t="s">
        <v>18</v>
      </c>
      <c r="F195" t="s">
        <v>10</v>
      </c>
      <c r="G195" s="4">
        <v>37.5</v>
      </c>
      <c r="H195">
        <v>20</v>
      </c>
      <c r="I195" s="1">
        <v>9</v>
      </c>
      <c r="J195" t="str">
        <f>VLOOKUP(E195,'[1]Contacts (2)'!$E$2:$G$54,2)</f>
        <v>Bridget Isaacs</v>
      </c>
      <c r="K195" t="str">
        <f>VLOOKUP(E195,'[1]Contacts (2)'!$E$2:$G$54,3)</f>
        <v>Christchurch</v>
      </c>
      <c r="L195" t="s">
        <v>200</v>
      </c>
      <c r="M195" t="s">
        <v>209</v>
      </c>
    </row>
    <row r="196" spans="1:13" x14ac:dyDescent="0.25">
      <c r="A196" t="str">
        <f t="shared" si="3"/>
        <v>Henry Grant</v>
      </c>
      <c r="B196" s="8">
        <v>778</v>
      </c>
      <c r="C196" s="1">
        <v>55195</v>
      </c>
      <c r="D196" s="3">
        <v>43959</v>
      </c>
      <c r="E196" s="1" t="s">
        <v>51</v>
      </c>
      <c r="F196" t="s">
        <v>10</v>
      </c>
      <c r="G196" s="4">
        <v>37.5</v>
      </c>
      <c r="H196">
        <v>10</v>
      </c>
      <c r="I196" s="1">
        <v>9</v>
      </c>
      <c r="J196" t="str">
        <f>VLOOKUP(E196,'[1]Contacts (2)'!$E$2:$G$54,2)</f>
        <v>Grant Henry</v>
      </c>
      <c r="K196" t="str">
        <f>VLOOKUP(E196,'[1]Contacts (2)'!$E$2:$G$54,3)</f>
        <v>Hamilton</v>
      </c>
      <c r="L196" t="s">
        <v>207</v>
      </c>
      <c r="M196" t="s">
        <v>215</v>
      </c>
    </row>
    <row r="197" spans="1:13" x14ac:dyDescent="0.25">
      <c r="A197" t="str">
        <f t="shared" si="3"/>
        <v>Oliver Bridget</v>
      </c>
      <c r="B197" s="8">
        <v>1820</v>
      </c>
      <c r="C197" s="1">
        <v>55196</v>
      </c>
      <c r="D197" s="3">
        <v>43960</v>
      </c>
      <c r="E197" s="1" t="s">
        <v>52</v>
      </c>
      <c r="F197" t="s">
        <v>30</v>
      </c>
      <c r="G197" s="4">
        <v>19.95</v>
      </c>
      <c r="H197">
        <v>20</v>
      </c>
      <c r="I197" s="1">
        <v>3</v>
      </c>
      <c r="J197" t="str">
        <f>VLOOKUP(E197,'[1]Contacts (2)'!$E$2:$G$54,2)</f>
        <v>Bridget Oliver</v>
      </c>
      <c r="K197" t="str">
        <f>VLOOKUP(E197,'[1]Contacts (2)'!$E$2:$G$54,3)</f>
        <v>Dunedin</v>
      </c>
      <c r="L197" t="s">
        <v>200</v>
      </c>
      <c r="M197" t="s">
        <v>211</v>
      </c>
    </row>
    <row r="198" spans="1:13" x14ac:dyDescent="0.25">
      <c r="A198" t="str">
        <f t="shared" si="3"/>
        <v>Davis Grant</v>
      </c>
      <c r="B198" s="8">
        <v>742</v>
      </c>
      <c r="C198" s="1">
        <v>55197</v>
      </c>
      <c r="D198" s="3">
        <v>43960</v>
      </c>
      <c r="E198" s="1" t="s">
        <v>19</v>
      </c>
      <c r="F198" t="s">
        <v>10</v>
      </c>
      <c r="G198" s="4">
        <v>37.5</v>
      </c>
      <c r="H198">
        <v>25</v>
      </c>
      <c r="I198" s="1">
        <v>8</v>
      </c>
      <c r="J198" t="str">
        <f>VLOOKUP(E198,'[1]Contacts (2)'!$E$2:$G$54,2)</f>
        <v>Grant Davis</v>
      </c>
      <c r="K198" t="str">
        <f>VLOOKUP(E198,'[1]Contacts (2)'!$E$2:$G$54,3)</f>
        <v>Wellington</v>
      </c>
      <c r="L198" t="s">
        <v>207</v>
      </c>
      <c r="M198" t="s">
        <v>210</v>
      </c>
    </row>
    <row r="199" spans="1:13" x14ac:dyDescent="0.25">
      <c r="A199" t="str">
        <f t="shared" si="3"/>
        <v>Henry Bridget</v>
      </c>
      <c r="B199" s="8">
        <v>36</v>
      </c>
      <c r="C199" s="1">
        <v>55198</v>
      </c>
      <c r="D199" s="3">
        <v>43960</v>
      </c>
      <c r="E199" s="1" t="s">
        <v>48</v>
      </c>
      <c r="F199" t="s">
        <v>20</v>
      </c>
      <c r="G199" s="4">
        <v>29.95</v>
      </c>
      <c r="H199">
        <v>25</v>
      </c>
      <c r="I199" s="1">
        <v>8</v>
      </c>
      <c r="J199" t="str">
        <f>VLOOKUP(E199,'[1]Contacts (2)'!$E$2:$G$54,2)</f>
        <v>Bridget Henry</v>
      </c>
      <c r="K199" t="str">
        <f>VLOOKUP(E199,'[1]Contacts (2)'!$E$2:$G$54,3)</f>
        <v>Hamilton</v>
      </c>
      <c r="L199" t="s">
        <v>200</v>
      </c>
      <c r="M199" t="s">
        <v>215</v>
      </c>
    </row>
    <row r="200" spans="1:13" x14ac:dyDescent="0.25">
      <c r="A200" t="str">
        <f t="shared" si="3"/>
        <v>Grace John</v>
      </c>
      <c r="B200" s="8">
        <v>781</v>
      </c>
      <c r="C200" s="1">
        <v>55199</v>
      </c>
      <c r="D200" s="3">
        <v>43960</v>
      </c>
      <c r="E200" s="1" t="s">
        <v>47</v>
      </c>
      <c r="F200" t="s">
        <v>30</v>
      </c>
      <c r="G200" s="4">
        <v>19.95</v>
      </c>
      <c r="H200">
        <v>20</v>
      </c>
      <c r="I200" s="1">
        <v>3</v>
      </c>
      <c r="J200" t="str">
        <f>VLOOKUP(E200,'[1]Contacts (2)'!$E$2:$G$54,2)</f>
        <v>John Grace</v>
      </c>
      <c r="K200" t="str">
        <f>VLOOKUP(E200,'[1]Contacts (2)'!$E$2:$G$54,3)</f>
        <v>Invercargill</v>
      </c>
      <c r="L200" t="s">
        <v>204</v>
      </c>
      <c r="M200" t="s">
        <v>201</v>
      </c>
    </row>
    <row r="201" spans="1:13" x14ac:dyDescent="0.25">
      <c r="A201" t="str">
        <f t="shared" si="3"/>
        <v>Grace Alice</v>
      </c>
      <c r="B201" s="8">
        <v>706</v>
      </c>
      <c r="C201" s="1">
        <v>55200</v>
      </c>
      <c r="D201" s="3">
        <v>43960</v>
      </c>
      <c r="E201" s="1" t="s">
        <v>49</v>
      </c>
      <c r="F201" t="s">
        <v>16</v>
      </c>
      <c r="G201" s="4">
        <v>21.5</v>
      </c>
      <c r="H201">
        <v>20</v>
      </c>
      <c r="I201" s="1">
        <v>5</v>
      </c>
      <c r="J201" t="str">
        <f>VLOOKUP(E201,'[1]Contacts (2)'!$E$2:$G$54,2)</f>
        <v>Alice Grace</v>
      </c>
      <c r="K201" t="str">
        <f>VLOOKUP(E201,'[1]Contacts (2)'!$E$2:$G$54,3)</f>
        <v>Christchurch</v>
      </c>
      <c r="L201" t="s">
        <v>202</v>
      </c>
      <c r="M201" t="s">
        <v>201</v>
      </c>
    </row>
    <row r="202" spans="1:13" x14ac:dyDescent="0.25">
      <c r="A202" t="str">
        <f t="shared" si="3"/>
        <v>Grace Alice</v>
      </c>
      <c r="B202" s="8">
        <v>706</v>
      </c>
      <c r="C202" s="1">
        <v>55201</v>
      </c>
      <c r="D202" s="3">
        <v>43960</v>
      </c>
      <c r="E202" s="1" t="s">
        <v>49</v>
      </c>
      <c r="F202" t="s">
        <v>12</v>
      </c>
      <c r="G202" s="4">
        <v>22.95</v>
      </c>
      <c r="H202">
        <v>25</v>
      </c>
      <c r="I202" s="1">
        <v>7</v>
      </c>
      <c r="J202" t="str">
        <f>VLOOKUP(E202,'[1]Contacts (2)'!$E$2:$G$54,2)</f>
        <v>Alice Grace</v>
      </c>
      <c r="K202" t="str">
        <f>VLOOKUP(E202,'[1]Contacts (2)'!$E$2:$G$54,3)</f>
        <v>Christchurch</v>
      </c>
      <c r="L202" t="s">
        <v>202</v>
      </c>
      <c r="M202" t="s">
        <v>201</v>
      </c>
    </row>
    <row r="203" spans="1:13" x14ac:dyDescent="0.25">
      <c r="A203" t="str">
        <f t="shared" si="3"/>
        <v>Fisher John</v>
      </c>
      <c r="B203" s="8">
        <v>2856</v>
      </c>
      <c r="C203" s="1">
        <v>55202</v>
      </c>
      <c r="D203" s="3">
        <v>43961</v>
      </c>
      <c r="E203" s="1" t="s">
        <v>54</v>
      </c>
      <c r="F203" t="s">
        <v>10</v>
      </c>
      <c r="G203" s="4">
        <v>37.5</v>
      </c>
      <c r="H203">
        <v>50</v>
      </c>
      <c r="I203" s="1">
        <v>12</v>
      </c>
      <c r="J203" t="str">
        <f>VLOOKUP(E203,'[1]Contacts (2)'!$E$2:$G$54,2)</f>
        <v>John Fisher</v>
      </c>
      <c r="K203" t="str">
        <f>VLOOKUP(E203,'[1]Contacts (2)'!$E$2:$G$54,3)</f>
        <v>Christchurch</v>
      </c>
      <c r="L203" t="s">
        <v>204</v>
      </c>
      <c r="M203" t="s">
        <v>218</v>
      </c>
    </row>
    <row r="204" spans="1:13" x14ac:dyDescent="0.25">
      <c r="A204" t="str">
        <f t="shared" si="3"/>
        <v>Cox Grant</v>
      </c>
      <c r="B204" s="8">
        <v>2715</v>
      </c>
      <c r="C204" s="1">
        <v>55203</v>
      </c>
      <c r="D204" s="3">
        <v>43961</v>
      </c>
      <c r="E204" s="1" t="s">
        <v>58</v>
      </c>
      <c r="F204" t="s">
        <v>20</v>
      </c>
      <c r="G204" s="4">
        <v>29.95</v>
      </c>
      <c r="H204">
        <v>25</v>
      </c>
      <c r="I204" s="1">
        <v>8</v>
      </c>
      <c r="J204" t="str">
        <f>VLOOKUP(E204,'[1]Contacts (2)'!$E$2:$G$54,2)</f>
        <v>Grant Cox</v>
      </c>
      <c r="K204" t="str">
        <f>VLOOKUP(E204,'[1]Contacts (2)'!$E$2:$G$54,3)</f>
        <v>Wellington</v>
      </c>
      <c r="L204" t="s">
        <v>207</v>
      </c>
      <c r="M204" t="s">
        <v>205</v>
      </c>
    </row>
    <row r="205" spans="1:13" x14ac:dyDescent="0.25">
      <c r="A205" t="str">
        <f t="shared" si="3"/>
        <v>Munro Grant</v>
      </c>
      <c r="B205" s="8">
        <v>79</v>
      </c>
      <c r="C205" s="1">
        <v>55204</v>
      </c>
      <c r="D205" s="3">
        <v>43961</v>
      </c>
      <c r="E205" s="1" t="s">
        <v>57</v>
      </c>
      <c r="F205" t="s">
        <v>30</v>
      </c>
      <c r="G205" s="4">
        <v>19.95</v>
      </c>
      <c r="H205">
        <v>10</v>
      </c>
      <c r="I205" s="1">
        <v>3</v>
      </c>
      <c r="J205" t="str">
        <f>VLOOKUP(E205,'[1]Contacts (2)'!$E$2:$G$54,2)</f>
        <v>Grant Munro</v>
      </c>
      <c r="K205" t="str">
        <f>VLOOKUP(E205,'[1]Contacts (2)'!$E$2:$G$54,3)</f>
        <v>Wellington</v>
      </c>
      <c r="L205" t="s">
        <v>207</v>
      </c>
      <c r="M205" t="s">
        <v>219</v>
      </c>
    </row>
    <row r="206" spans="1:13" x14ac:dyDescent="0.25">
      <c r="A206" t="str">
        <f t="shared" si="3"/>
        <v>Munro Bridget</v>
      </c>
      <c r="B206" s="8">
        <v>823</v>
      </c>
      <c r="C206" s="1">
        <v>55205</v>
      </c>
      <c r="D206" s="3">
        <v>43961</v>
      </c>
      <c r="E206" s="1" t="s">
        <v>55</v>
      </c>
      <c r="F206" t="s">
        <v>10</v>
      </c>
      <c r="G206" s="4">
        <v>37.5</v>
      </c>
      <c r="H206">
        <v>100</v>
      </c>
      <c r="I206" s="1">
        <v>10</v>
      </c>
      <c r="J206" t="str">
        <f>VLOOKUP(E206,'[1]Contacts (2)'!$E$2:$G$54,2)</f>
        <v>Bridget Munro</v>
      </c>
      <c r="K206" t="str">
        <f>VLOOKUP(E206,'[1]Contacts (2)'!$E$2:$G$54,3)</f>
        <v>Christchurch</v>
      </c>
      <c r="L206" t="s">
        <v>200</v>
      </c>
      <c r="M206" t="s">
        <v>219</v>
      </c>
    </row>
    <row r="207" spans="1:13" x14ac:dyDescent="0.25">
      <c r="A207" t="str">
        <f t="shared" si="3"/>
        <v>Henry Alice</v>
      </c>
      <c r="B207" s="8">
        <v>1760</v>
      </c>
      <c r="C207" s="1">
        <v>55206</v>
      </c>
      <c r="D207" s="3">
        <v>43961</v>
      </c>
      <c r="E207" s="1" t="s">
        <v>35</v>
      </c>
      <c r="F207" t="s">
        <v>20</v>
      </c>
      <c r="G207" s="4">
        <v>29.95</v>
      </c>
      <c r="H207">
        <v>10</v>
      </c>
      <c r="I207" s="1">
        <v>8</v>
      </c>
      <c r="J207" t="str">
        <f>VLOOKUP(E207,'[1]Contacts (2)'!$E$2:$G$54,2)</f>
        <v>Alice Henry</v>
      </c>
      <c r="K207" t="str">
        <f>VLOOKUP(E207,'[1]Contacts (2)'!$E$2:$G$54,3)</f>
        <v>Invercargill</v>
      </c>
      <c r="L207" t="s">
        <v>202</v>
      </c>
      <c r="M207" t="s">
        <v>215</v>
      </c>
    </row>
    <row r="208" spans="1:13" x14ac:dyDescent="0.25">
      <c r="A208" t="str">
        <f t="shared" si="3"/>
        <v>Oliver Grant</v>
      </c>
      <c r="B208" s="8">
        <v>859</v>
      </c>
      <c r="C208" s="1">
        <v>55207</v>
      </c>
      <c r="D208" s="3">
        <v>43962</v>
      </c>
      <c r="E208" s="1" t="s">
        <v>21</v>
      </c>
      <c r="F208" t="s">
        <v>12</v>
      </c>
      <c r="G208" s="4">
        <v>22.95</v>
      </c>
      <c r="H208">
        <v>100</v>
      </c>
      <c r="I208" s="1">
        <v>7</v>
      </c>
      <c r="J208" t="str">
        <f>VLOOKUP(E208,'[1]Contacts (2)'!$E$2:$G$54,2)</f>
        <v>Grant Oliver</v>
      </c>
      <c r="K208" t="str">
        <f>VLOOKUP(E208,'[1]Contacts (2)'!$E$2:$G$54,3)</f>
        <v>Auckland</v>
      </c>
      <c r="L208" t="s">
        <v>207</v>
      </c>
      <c r="M208" t="s">
        <v>211</v>
      </c>
    </row>
    <row r="209" spans="1:13" x14ac:dyDescent="0.25">
      <c r="A209" t="str">
        <f t="shared" si="3"/>
        <v>Jones John</v>
      </c>
      <c r="B209" s="8">
        <v>2808</v>
      </c>
      <c r="C209" s="1">
        <v>55208</v>
      </c>
      <c r="D209" s="3">
        <v>43962</v>
      </c>
      <c r="E209" s="1" t="s">
        <v>45</v>
      </c>
      <c r="F209" t="s">
        <v>16</v>
      </c>
      <c r="G209" s="4">
        <v>21.5</v>
      </c>
      <c r="H209">
        <v>50</v>
      </c>
      <c r="I209" s="1">
        <v>6</v>
      </c>
      <c r="J209" t="str">
        <f>VLOOKUP(E209,'[1]Contacts (2)'!$E$2:$G$54,2)</f>
        <v>John Jones</v>
      </c>
      <c r="K209" t="str">
        <f>VLOOKUP(E209,'[1]Contacts (2)'!$E$2:$G$54,3)</f>
        <v>Wellington</v>
      </c>
      <c r="L209" t="s">
        <v>204</v>
      </c>
      <c r="M209" t="s">
        <v>208</v>
      </c>
    </row>
    <row r="210" spans="1:13" x14ac:dyDescent="0.25">
      <c r="A210" t="str">
        <f t="shared" si="3"/>
        <v>Neville Bridget</v>
      </c>
      <c r="B210" s="8">
        <v>712</v>
      </c>
      <c r="C210" s="1">
        <v>55209</v>
      </c>
      <c r="D210" s="3">
        <v>43962</v>
      </c>
      <c r="E210" s="1" t="s">
        <v>50</v>
      </c>
      <c r="F210" t="s">
        <v>30</v>
      </c>
      <c r="G210" s="4">
        <v>19.95</v>
      </c>
      <c r="H210">
        <v>50</v>
      </c>
      <c r="I210" s="1">
        <v>5</v>
      </c>
      <c r="J210" t="str">
        <f>VLOOKUP(E210,'[1]Contacts (2)'!$E$2:$G$54,2)</f>
        <v>Bridget Neville</v>
      </c>
      <c r="K210" t="str">
        <f>VLOOKUP(E210,'[1]Contacts (2)'!$E$2:$G$54,3)</f>
        <v>Christchurch</v>
      </c>
      <c r="L210" t="s">
        <v>200</v>
      </c>
      <c r="M210" t="s">
        <v>212</v>
      </c>
    </row>
    <row r="211" spans="1:13" x14ac:dyDescent="0.25">
      <c r="A211" t="str">
        <f t="shared" si="3"/>
        <v>Bryant Grant</v>
      </c>
      <c r="B211" s="8">
        <v>787</v>
      </c>
      <c r="C211" s="1">
        <v>55210</v>
      </c>
      <c r="D211" s="3">
        <v>43962</v>
      </c>
      <c r="E211" s="1" t="s">
        <v>39</v>
      </c>
      <c r="F211" t="s">
        <v>30</v>
      </c>
      <c r="G211" s="4">
        <v>19.95</v>
      </c>
      <c r="H211">
        <v>25</v>
      </c>
      <c r="I211" s="1">
        <v>4</v>
      </c>
      <c r="J211" t="str">
        <f>VLOOKUP(E211,'[1]Contacts (2)'!$E$2:$G$54,2)</f>
        <v>Grant Bryant</v>
      </c>
      <c r="K211" t="str">
        <f>VLOOKUP(E211,'[1]Contacts (2)'!$E$2:$G$54,3)</f>
        <v>Hamilton</v>
      </c>
      <c r="L211" t="s">
        <v>207</v>
      </c>
      <c r="M211" t="s">
        <v>203</v>
      </c>
    </row>
    <row r="212" spans="1:13" x14ac:dyDescent="0.25">
      <c r="A212" t="str">
        <f t="shared" si="3"/>
        <v>Bryant Alice</v>
      </c>
      <c r="B212" s="8">
        <v>84</v>
      </c>
      <c r="C212" s="1">
        <v>55211</v>
      </c>
      <c r="D212" s="3">
        <v>43962</v>
      </c>
      <c r="E212" s="1" t="s">
        <v>11</v>
      </c>
      <c r="F212" t="s">
        <v>30</v>
      </c>
      <c r="G212" s="4">
        <v>19.95</v>
      </c>
      <c r="H212">
        <v>20</v>
      </c>
      <c r="I212" s="1">
        <v>4</v>
      </c>
      <c r="J212" t="str">
        <f>VLOOKUP(E212,'[1]Contacts (2)'!$E$2:$G$54,2)</f>
        <v>Alice Bryant</v>
      </c>
      <c r="K212" t="str">
        <f>VLOOKUP(E212,'[1]Contacts (2)'!$E$2:$G$54,3)</f>
        <v>Hamilton</v>
      </c>
      <c r="L212" t="s">
        <v>202</v>
      </c>
      <c r="M212" t="s">
        <v>203</v>
      </c>
    </row>
    <row r="213" spans="1:13" x14ac:dyDescent="0.25">
      <c r="A213" t="str">
        <f t="shared" si="3"/>
        <v>Bryant Alice</v>
      </c>
      <c r="B213" s="8">
        <v>84</v>
      </c>
      <c r="C213" s="1">
        <v>55212</v>
      </c>
      <c r="D213" s="3">
        <v>43962</v>
      </c>
      <c r="E213" s="1" t="s">
        <v>11</v>
      </c>
      <c r="F213" t="s">
        <v>30</v>
      </c>
      <c r="G213" s="4">
        <v>19.95</v>
      </c>
      <c r="H213">
        <v>50</v>
      </c>
      <c r="I213" s="1">
        <v>3</v>
      </c>
      <c r="J213" t="str">
        <f>VLOOKUP(E213,'[1]Contacts (2)'!$E$2:$G$54,2)</f>
        <v>Alice Bryant</v>
      </c>
      <c r="K213" t="str">
        <f>VLOOKUP(E213,'[1]Contacts (2)'!$E$2:$G$54,3)</f>
        <v>Hamilton</v>
      </c>
      <c r="L213" t="s">
        <v>202</v>
      </c>
      <c r="M213" t="s">
        <v>203</v>
      </c>
    </row>
    <row r="214" spans="1:13" x14ac:dyDescent="0.25">
      <c r="A214" t="str">
        <f t="shared" si="3"/>
        <v>Fisher Alice</v>
      </c>
      <c r="B214" s="8">
        <v>814</v>
      </c>
      <c r="C214" s="1">
        <v>55213</v>
      </c>
      <c r="D214" s="3">
        <v>43963</v>
      </c>
      <c r="E214" s="1" t="s">
        <v>64</v>
      </c>
      <c r="F214" t="s">
        <v>30</v>
      </c>
      <c r="G214" s="4">
        <v>19.95</v>
      </c>
      <c r="H214">
        <v>100</v>
      </c>
      <c r="I214" s="1">
        <v>3</v>
      </c>
      <c r="J214" t="str">
        <f>VLOOKUP(E214,'[1]Contacts (2)'!$E$2:$G$54,2)</f>
        <v>Alice Fisher</v>
      </c>
      <c r="K214" t="str">
        <f>VLOOKUP(E214,'[1]Contacts (2)'!$E$2:$G$54,3)</f>
        <v>Christchurch</v>
      </c>
      <c r="L214" t="s">
        <v>202</v>
      </c>
      <c r="M214" t="s">
        <v>218</v>
      </c>
    </row>
    <row r="215" spans="1:13" x14ac:dyDescent="0.25">
      <c r="A215" t="str">
        <f t="shared" si="3"/>
        <v>Cox Alice</v>
      </c>
      <c r="B215" s="8">
        <v>2763</v>
      </c>
      <c r="C215" s="1">
        <v>55214</v>
      </c>
      <c r="D215" s="3">
        <v>43963</v>
      </c>
      <c r="E215" s="1" t="s">
        <v>41</v>
      </c>
      <c r="F215" t="s">
        <v>10</v>
      </c>
      <c r="G215" s="4">
        <v>37.5</v>
      </c>
      <c r="H215">
        <v>25</v>
      </c>
      <c r="I215" s="1">
        <v>9</v>
      </c>
      <c r="J215" t="str">
        <f>VLOOKUP(E215,'[1]Contacts (2)'!$E$2:$G$54,2)</f>
        <v>Alice Cox</v>
      </c>
      <c r="K215" t="str">
        <f>VLOOKUP(E215,'[1]Contacts (2)'!$E$2:$G$54,3)</f>
        <v>Invercargill</v>
      </c>
      <c r="L215" t="s">
        <v>202</v>
      </c>
      <c r="M215" t="s">
        <v>205</v>
      </c>
    </row>
    <row r="216" spans="1:13" x14ac:dyDescent="0.25">
      <c r="A216" t="str">
        <f t="shared" si="3"/>
        <v>Jones John</v>
      </c>
      <c r="B216" s="8">
        <v>2808</v>
      </c>
      <c r="C216" s="1">
        <v>55215</v>
      </c>
      <c r="D216" s="3">
        <v>43963</v>
      </c>
      <c r="E216" s="1" t="s">
        <v>45</v>
      </c>
      <c r="F216" t="s">
        <v>12</v>
      </c>
      <c r="G216" s="4">
        <v>22.95</v>
      </c>
      <c r="H216">
        <v>100</v>
      </c>
      <c r="I216" s="1">
        <v>6</v>
      </c>
      <c r="J216" t="str">
        <f>VLOOKUP(E216,'[1]Contacts (2)'!$E$2:$G$54,2)</f>
        <v>John Jones</v>
      </c>
      <c r="K216" t="str">
        <f>VLOOKUP(E216,'[1]Contacts (2)'!$E$2:$G$54,3)</f>
        <v>Wellington</v>
      </c>
      <c r="L216" t="s">
        <v>204</v>
      </c>
      <c r="M216" t="s">
        <v>208</v>
      </c>
    </row>
    <row r="217" spans="1:13" x14ac:dyDescent="0.25">
      <c r="A217" t="str">
        <f t="shared" si="3"/>
        <v>Cox Grant</v>
      </c>
      <c r="B217" s="8">
        <v>2715</v>
      </c>
      <c r="C217" s="1">
        <v>55216</v>
      </c>
      <c r="D217" s="3">
        <v>43963</v>
      </c>
      <c r="E217" s="1" t="s">
        <v>58</v>
      </c>
      <c r="F217" t="s">
        <v>16</v>
      </c>
      <c r="G217" s="4">
        <v>21.5</v>
      </c>
      <c r="H217">
        <v>100</v>
      </c>
      <c r="I217" s="1">
        <v>6</v>
      </c>
      <c r="J217" t="str">
        <f>VLOOKUP(E217,'[1]Contacts (2)'!$E$2:$G$54,2)</f>
        <v>Grant Cox</v>
      </c>
      <c r="K217" t="str">
        <f>VLOOKUP(E217,'[1]Contacts (2)'!$E$2:$G$54,3)</f>
        <v>Wellington</v>
      </c>
      <c r="L217" t="s">
        <v>207</v>
      </c>
      <c r="M217" t="s">
        <v>205</v>
      </c>
    </row>
    <row r="218" spans="1:13" x14ac:dyDescent="0.25">
      <c r="A218" t="str">
        <f t="shared" si="3"/>
        <v>Henry Alice</v>
      </c>
      <c r="B218" s="8">
        <v>1760</v>
      </c>
      <c r="C218" s="1">
        <v>55217</v>
      </c>
      <c r="D218" s="3">
        <v>43963</v>
      </c>
      <c r="E218" s="1" t="s">
        <v>35</v>
      </c>
      <c r="F218" t="s">
        <v>12</v>
      </c>
      <c r="G218" s="4">
        <v>22.95</v>
      </c>
      <c r="H218">
        <v>10</v>
      </c>
      <c r="I218" s="1">
        <v>7</v>
      </c>
      <c r="J218" t="str">
        <f>VLOOKUP(E218,'[1]Contacts (2)'!$E$2:$G$54,2)</f>
        <v>Alice Henry</v>
      </c>
      <c r="K218" t="str">
        <f>VLOOKUP(E218,'[1]Contacts (2)'!$E$2:$G$54,3)</f>
        <v>Invercargill</v>
      </c>
      <c r="L218" t="s">
        <v>202</v>
      </c>
      <c r="M218" t="s">
        <v>215</v>
      </c>
    </row>
    <row r="219" spans="1:13" x14ac:dyDescent="0.25">
      <c r="A219" t="str">
        <f t="shared" si="3"/>
        <v>Oliver Grant</v>
      </c>
      <c r="B219" s="8">
        <v>859</v>
      </c>
      <c r="C219" s="1">
        <v>55218</v>
      </c>
      <c r="D219" s="3">
        <v>43963</v>
      </c>
      <c r="E219" s="1" t="s">
        <v>21</v>
      </c>
      <c r="F219" t="s">
        <v>30</v>
      </c>
      <c r="G219" s="4">
        <v>19.95</v>
      </c>
      <c r="H219">
        <v>50</v>
      </c>
      <c r="I219" s="1">
        <v>5</v>
      </c>
      <c r="J219" t="str">
        <f>VLOOKUP(E219,'[1]Contacts (2)'!$E$2:$G$54,2)</f>
        <v>Grant Oliver</v>
      </c>
      <c r="K219" t="str">
        <f>VLOOKUP(E219,'[1]Contacts (2)'!$E$2:$G$54,3)</f>
        <v>Auckland</v>
      </c>
      <c r="L219" t="s">
        <v>207</v>
      </c>
      <c r="M219" t="s">
        <v>211</v>
      </c>
    </row>
    <row r="220" spans="1:13" x14ac:dyDescent="0.25">
      <c r="A220" t="str">
        <f t="shared" si="3"/>
        <v>Fisher Grant</v>
      </c>
      <c r="B220" s="8">
        <v>74</v>
      </c>
      <c r="C220" s="1">
        <v>55219</v>
      </c>
      <c r="D220" s="3">
        <v>43964</v>
      </c>
      <c r="E220" s="1" t="s">
        <v>56</v>
      </c>
      <c r="F220" t="s">
        <v>30</v>
      </c>
      <c r="G220" s="4">
        <v>19.95</v>
      </c>
      <c r="H220">
        <v>100</v>
      </c>
      <c r="I220" s="1">
        <v>3</v>
      </c>
      <c r="J220" t="str">
        <f>VLOOKUP(E220,'[1]Contacts (2)'!$E$2:$G$54,2)</f>
        <v>Grant Fisher</v>
      </c>
      <c r="K220" t="str">
        <f>VLOOKUP(E220,'[1]Contacts (2)'!$E$2:$G$54,3)</f>
        <v>Hamilton</v>
      </c>
      <c r="L220" t="s">
        <v>207</v>
      </c>
      <c r="M220" t="s">
        <v>218</v>
      </c>
    </row>
    <row r="221" spans="1:13" x14ac:dyDescent="0.25">
      <c r="A221" t="str">
        <f t="shared" si="3"/>
        <v>Kelly John</v>
      </c>
      <c r="B221" s="8">
        <v>724</v>
      </c>
      <c r="C221" s="1">
        <v>55220</v>
      </c>
      <c r="D221" s="3">
        <v>43964</v>
      </c>
      <c r="E221" s="1" t="s">
        <v>15</v>
      </c>
      <c r="F221" t="s">
        <v>20</v>
      </c>
      <c r="G221" s="4">
        <v>29.95</v>
      </c>
      <c r="H221">
        <v>50</v>
      </c>
      <c r="I221" s="1">
        <v>10</v>
      </c>
      <c r="J221" t="str">
        <f>VLOOKUP(E221,'[1]Contacts (2)'!$E$2:$G$54,2)</f>
        <v>John Kelly</v>
      </c>
      <c r="K221" t="str">
        <f>VLOOKUP(E221,'[1]Contacts (2)'!$E$2:$G$54,3)</f>
        <v>Invercargill</v>
      </c>
      <c r="L221" t="s">
        <v>204</v>
      </c>
      <c r="M221" t="s">
        <v>206</v>
      </c>
    </row>
    <row r="222" spans="1:13" x14ac:dyDescent="0.25">
      <c r="A222" t="str">
        <f t="shared" si="3"/>
        <v>Fisher Grant</v>
      </c>
      <c r="B222" s="8">
        <v>74</v>
      </c>
      <c r="C222" s="1">
        <v>55221</v>
      </c>
      <c r="D222" s="3">
        <v>43964</v>
      </c>
      <c r="E222" s="1" t="s">
        <v>56</v>
      </c>
      <c r="F222" t="s">
        <v>30</v>
      </c>
      <c r="G222" s="4">
        <v>19.95</v>
      </c>
      <c r="H222">
        <v>100</v>
      </c>
      <c r="I222" s="1">
        <v>5</v>
      </c>
      <c r="J222" t="str">
        <f>VLOOKUP(E222,'[1]Contacts (2)'!$E$2:$G$54,2)</f>
        <v>Grant Fisher</v>
      </c>
      <c r="K222" t="str">
        <f>VLOOKUP(E222,'[1]Contacts (2)'!$E$2:$G$54,3)</f>
        <v>Hamilton</v>
      </c>
      <c r="L222" t="s">
        <v>207</v>
      </c>
      <c r="M222" t="s">
        <v>218</v>
      </c>
    </row>
    <row r="223" spans="1:13" x14ac:dyDescent="0.25">
      <c r="A223" t="str">
        <f t="shared" si="3"/>
        <v>Evans Grant</v>
      </c>
      <c r="B223" s="8">
        <v>754</v>
      </c>
      <c r="C223" s="1">
        <v>55222</v>
      </c>
      <c r="D223" s="3">
        <v>43964</v>
      </c>
      <c r="E223" s="1" t="s">
        <v>44</v>
      </c>
      <c r="F223" t="s">
        <v>20</v>
      </c>
      <c r="G223" s="4">
        <v>29.95</v>
      </c>
      <c r="H223">
        <v>100</v>
      </c>
      <c r="I223" s="1">
        <v>7</v>
      </c>
      <c r="J223" t="str">
        <f>VLOOKUP(E223,'[1]Contacts (2)'!$E$2:$G$54,2)</f>
        <v>Grant Evans</v>
      </c>
      <c r="K223" t="str">
        <f>VLOOKUP(E223,'[1]Contacts (2)'!$E$2:$G$54,3)</f>
        <v>Dunedin</v>
      </c>
      <c r="L223" t="s">
        <v>207</v>
      </c>
      <c r="M223" t="s">
        <v>216</v>
      </c>
    </row>
    <row r="224" spans="1:13" x14ac:dyDescent="0.25">
      <c r="A224" t="str">
        <f t="shared" si="3"/>
        <v>Cox Bridget</v>
      </c>
      <c r="B224" s="8">
        <v>1733</v>
      </c>
      <c r="C224" s="1">
        <v>55223</v>
      </c>
      <c r="D224" s="3">
        <v>43964</v>
      </c>
      <c r="E224" s="1" t="s">
        <v>14</v>
      </c>
      <c r="F224" t="s">
        <v>20</v>
      </c>
      <c r="G224" s="4">
        <v>29.95</v>
      </c>
      <c r="H224">
        <v>100</v>
      </c>
      <c r="I224" s="1">
        <v>7</v>
      </c>
      <c r="J224" t="str">
        <f>VLOOKUP(E224,'[1]Contacts (2)'!$E$2:$G$54,2)</f>
        <v>Bridget Cox</v>
      </c>
      <c r="K224" t="str">
        <f>VLOOKUP(E224,'[1]Contacts (2)'!$E$2:$G$54,3)</f>
        <v>Christchurch</v>
      </c>
      <c r="L224" t="s">
        <v>200</v>
      </c>
      <c r="M224" t="s">
        <v>205</v>
      </c>
    </row>
    <row r="225" spans="1:13" x14ac:dyDescent="0.25">
      <c r="A225" t="str">
        <f t="shared" si="3"/>
        <v>Jones Bridget</v>
      </c>
      <c r="B225" s="8">
        <v>802</v>
      </c>
      <c r="C225" s="1">
        <v>55224</v>
      </c>
      <c r="D225" s="3">
        <v>43965</v>
      </c>
      <c r="E225" s="1" t="s">
        <v>33</v>
      </c>
      <c r="F225" t="s">
        <v>16</v>
      </c>
      <c r="G225" s="4">
        <v>21.5</v>
      </c>
      <c r="H225">
        <v>10</v>
      </c>
      <c r="I225" s="1">
        <v>6</v>
      </c>
      <c r="J225" t="str">
        <f>VLOOKUP(E225,'[1]Contacts (2)'!$E$2:$G$54,2)</f>
        <v>Bridget Jones</v>
      </c>
      <c r="K225" t="str">
        <f>VLOOKUP(E225,'[1]Contacts (2)'!$E$2:$G$54,3)</f>
        <v>Wellington</v>
      </c>
      <c r="L225" t="s">
        <v>200</v>
      </c>
      <c r="M225" t="s">
        <v>208</v>
      </c>
    </row>
    <row r="226" spans="1:13" x14ac:dyDescent="0.25">
      <c r="A226" t="str">
        <f t="shared" si="3"/>
        <v>Adams John</v>
      </c>
      <c r="B226" s="8">
        <v>2769</v>
      </c>
      <c r="C226" s="1">
        <v>55225</v>
      </c>
      <c r="D226" s="3">
        <v>43965</v>
      </c>
      <c r="E226" s="1" t="s">
        <v>24</v>
      </c>
      <c r="F226" t="s">
        <v>30</v>
      </c>
      <c r="G226" s="4">
        <v>19.95</v>
      </c>
      <c r="H226">
        <v>25</v>
      </c>
      <c r="I226" s="1">
        <v>4</v>
      </c>
      <c r="J226" t="str">
        <f>VLOOKUP(E226,'[1]Contacts (2)'!$E$2:$G$54,2)</f>
        <v>John Adams</v>
      </c>
      <c r="K226" t="str">
        <f>VLOOKUP(E226,'[1]Contacts (2)'!$E$2:$G$54,3)</f>
        <v>Dunedin</v>
      </c>
      <c r="L226" t="s">
        <v>204</v>
      </c>
      <c r="M226" t="s">
        <v>213</v>
      </c>
    </row>
    <row r="227" spans="1:13" x14ac:dyDescent="0.25">
      <c r="A227" t="str">
        <f t="shared" si="3"/>
        <v>Davis John</v>
      </c>
      <c r="B227" s="8">
        <v>796</v>
      </c>
      <c r="C227" s="1">
        <v>55226</v>
      </c>
      <c r="D227" s="3">
        <v>43965</v>
      </c>
      <c r="E227" s="1" t="s">
        <v>29</v>
      </c>
      <c r="F227" t="s">
        <v>10</v>
      </c>
      <c r="G227" s="4">
        <v>37.5</v>
      </c>
      <c r="H227">
        <v>10</v>
      </c>
      <c r="I227" s="1">
        <v>9</v>
      </c>
      <c r="J227" t="str">
        <f>VLOOKUP(E227,'[1]Contacts (2)'!$E$2:$G$54,2)</f>
        <v>John Davis</v>
      </c>
      <c r="K227" t="str">
        <f>VLOOKUP(E227,'[1]Contacts (2)'!$E$2:$G$54,3)</f>
        <v>Hamilton</v>
      </c>
      <c r="L227" t="s">
        <v>204</v>
      </c>
      <c r="M227" t="s">
        <v>210</v>
      </c>
    </row>
    <row r="228" spans="1:13" x14ac:dyDescent="0.25">
      <c r="A228" t="str">
        <f t="shared" si="3"/>
        <v>Jones Grant</v>
      </c>
      <c r="B228" s="8">
        <v>730</v>
      </c>
      <c r="C228" s="1">
        <v>55227</v>
      </c>
      <c r="D228" s="3">
        <v>43965</v>
      </c>
      <c r="E228" s="1" t="s">
        <v>17</v>
      </c>
      <c r="F228" t="s">
        <v>30</v>
      </c>
      <c r="G228" s="4">
        <v>19.95</v>
      </c>
      <c r="H228">
        <v>50</v>
      </c>
      <c r="I228" s="1">
        <v>7</v>
      </c>
      <c r="J228" t="str">
        <f>VLOOKUP(E228,'[1]Contacts (2)'!$E$2:$G$54,2)</f>
        <v>Grant Jones</v>
      </c>
      <c r="K228" t="str">
        <f>VLOOKUP(E228,'[1]Contacts (2)'!$E$2:$G$54,3)</f>
        <v>Hamilton</v>
      </c>
      <c r="L228" t="s">
        <v>207</v>
      </c>
      <c r="M228" t="s">
        <v>208</v>
      </c>
    </row>
    <row r="229" spans="1:13" x14ac:dyDescent="0.25">
      <c r="A229" t="str">
        <f t="shared" si="3"/>
        <v>Cox John</v>
      </c>
      <c r="B229" s="8">
        <v>775</v>
      </c>
      <c r="C229" s="1">
        <v>55228</v>
      </c>
      <c r="D229" s="3">
        <v>43965</v>
      </c>
      <c r="E229" s="1" t="s">
        <v>13</v>
      </c>
      <c r="F229" t="s">
        <v>16</v>
      </c>
      <c r="G229" s="4">
        <v>21.5</v>
      </c>
      <c r="H229">
        <v>25</v>
      </c>
      <c r="I229" s="1">
        <v>6</v>
      </c>
      <c r="J229" t="str">
        <f>VLOOKUP(E229,'[1]Contacts (2)'!$E$2:$G$54,2)</f>
        <v>John Cox</v>
      </c>
      <c r="K229" t="str">
        <f>VLOOKUP(E229,'[1]Contacts (2)'!$E$2:$G$54,3)</f>
        <v>Hamilton</v>
      </c>
      <c r="L229" t="s">
        <v>204</v>
      </c>
      <c r="M229" t="s">
        <v>205</v>
      </c>
    </row>
    <row r="230" spans="1:13" x14ac:dyDescent="0.25">
      <c r="A230" t="str">
        <f t="shared" si="3"/>
        <v>Adams Grant</v>
      </c>
      <c r="B230" s="8">
        <v>838</v>
      </c>
      <c r="C230" s="1">
        <v>55229</v>
      </c>
      <c r="D230" s="3">
        <v>43966</v>
      </c>
      <c r="E230" s="1" t="s">
        <v>31</v>
      </c>
      <c r="F230" t="s">
        <v>30</v>
      </c>
      <c r="G230" s="4">
        <v>19.95</v>
      </c>
      <c r="H230">
        <v>10</v>
      </c>
      <c r="I230" s="1">
        <v>3</v>
      </c>
      <c r="J230" t="str">
        <f>VLOOKUP(E230,'[1]Contacts (2)'!$E$2:$G$54,2)</f>
        <v>Grant Adams</v>
      </c>
      <c r="K230" t="str">
        <f>VLOOKUP(E230,'[1]Contacts (2)'!$E$2:$G$54,3)</f>
        <v>Palmerston North</v>
      </c>
      <c r="L230" t="s">
        <v>207</v>
      </c>
      <c r="M230" t="s">
        <v>213</v>
      </c>
    </row>
    <row r="231" spans="1:13" x14ac:dyDescent="0.25">
      <c r="A231" t="str">
        <f t="shared" si="3"/>
        <v>Cox John</v>
      </c>
      <c r="B231" s="8">
        <v>775</v>
      </c>
      <c r="C231" s="1">
        <v>55230</v>
      </c>
      <c r="D231" s="3">
        <v>43966</v>
      </c>
      <c r="E231" s="1" t="s">
        <v>13</v>
      </c>
      <c r="F231" t="s">
        <v>30</v>
      </c>
      <c r="G231" s="4">
        <v>19.95</v>
      </c>
      <c r="H231">
        <v>20</v>
      </c>
      <c r="I231" s="1">
        <v>4</v>
      </c>
      <c r="J231" t="str">
        <f>VLOOKUP(E231,'[1]Contacts (2)'!$E$2:$G$54,2)</f>
        <v>John Cox</v>
      </c>
      <c r="K231" t="str">
        <f>VLOOKUP(E231,'[1]Contacts (2)'!$E$2:$G$54,3)</f>
        <v>Hamilton</v>
      </c>
      <c r="L231" t="s">
        <v>204</v>
      </c>
      <c r="M231" t="s">
        <v>205</v>
      </c>
    </row>
    <row r="232" spans="1:13" x14ac:dyDescent="0.25">
      <c r="A232" t="str">
        <f t="shared" si="3"/>
        <v>Isaacs Grant</v>
      </c>
      <c r="B232" s="8">
        <v>709</v>
      </c>
      <c r="C232" s="1">
        <v>55231</v>
      </c>
      <c r="D232" s="3">
        <v>43966</v>
      </c>
      <c r="E232" s="1" t="s">
        <v>60</v>
      </c>
      <c r="F232" t="s">
        <v>20</v>
      </c>
      <c r="G232" s="4">
        <v>29.95</v>
      </c>
      <c r="H232">
        <v>10</v>
      </c>
      <c r="I232" s="1">
        <v>7</v>
      </c>
      <c r="J232" t="str">
        <f>VLOOKUP(E232,'[1]Contacts (2)'!$E$2:$G$54,2)</f>
        <v>Grant Isaacs</v>
      </c>
      <c r="K232" t="str">
        <f>VLOOKUP(E232,'[1]Contacts (2)'!$E$2:$G$54,3)</f>
        <v>Hamilton</v>
      </c>
      <c r="L232" t="s">
        <v>207</v>
      </c>
      <c r="M232" t="s">
        <v>209</v>
      </c>
    </row>
    <row r="233" spans="1:13" x14ac:dyDescent="0.25">
      <c r="A233" t="str">
        <f t="shared" si="3"/>
        <v>Grace Grant</v>
      </c>
      <c r="B233" s="8">
        <v>817</v>
      </c>
      <c r="C233" s="1">
        <v>55232</v>
      </c>
      <c r="D233" s="3">
        <v>43966</v>
      </c>
      <c r="E233" s="1" t="s">
        <v>40</v>
      </c>
      <c r="F233" t="s">
        <v>10</v>
      </c>
      <c r="G233" s="4">
        <v>37.5</v>
      </c>
      <c r="H233">
        <v>50</v>
      </c>
      <c r="I233" s="1">
        <v>9</v>
      </c>
      <c r="J233" t="str">
        <f>VLOOKUP(E233,'[1]Contacts (2)'!$E$2:$G$54,2)</f>
        <v>Grant Grace</v>
      </c>
      <c r="K233" t="str">
        <f>VLOOKUP(E233,'[1]Contacts (2)'!$E$2:$G$54,3)</f>
        <v>Christchurch</v>
      </c>
      <c r="L233" t="s">
        <v>207</v>
      </c>
      <c r="M233" t="s">
        <v>201</v>
      </c>
    </row>
    <row r="234" spans="1:13" x14ac:dyDescent="0.25">
      <c r="A234" t="str">
        <f t="shared" si="3"/>
        <v>Kelly John</v>
      </c>
      <c r="B234" s="8">
        <v>724</v>
      </c>
      <c r="C234" s="1">
        <v>55233</v>
      </c>
      <c r="D234" s="3">
        <v>43966</v>
      </c>
      <c r="E234" s="1" t="s">
        <v>15</v>
      </c>
      <c r="F234" t="s">
        <v>10</v>
      </c>
      <c r="G234" s="4">
        <v>37.5</v>
      </c>
      <c r="H234">
        <v>25</v>
      </c>
      <c r="I234" s="1">
        <v>9</v>
      </c>
      <c r="J234" t="str">
        <f>VLOOKUP(E234,'[1]Contacts (2)'!$E$2:$G$54,2)</f>
        <v>John Kelly</v>
      </c>
      <c r="K234" t="str">
        <f>VLOOKUP(E234,'[1]Contacts (2)'!$E$2:$G$54,3)</f>
        <v>Invercargill</v>
      </c>
      <c r="L234" t="s">
        <v>204</v>
      </c>
      <c r="M234" t="s">
        <v>206</v>
      </c>
    </row>
    <row r="235" spans="1:13" x14ac:dyDescent="0.25">
      <c r="A235" t="str">
        <f t="shared" si="3"/>
        <v>Davis Alice</v>
      </c>
      <c r="B235" s="8">
        <v>841</v>
      </c>
      <c r="C235" s="1">
        <v>55234</v>
      </c>
      <c r="D235" s="3">
        <v>43967</v>
      </c>
      <c r="E235" s="1" t="s">
        <v>43</v>
      </c>
      <c r="F235" t="s">
        <v>20</v>
      </c>
      <c r="G235" s="4">
        <v>29.95</v>
      </c>
      <c r="H235">
        <v>50</v>
      </c>
      <c r="I235" s="1">
        <v>8</v>
      </c>
      <c r="J235" t="str">
        <f>VLOOKUP(E235,'[1]Contacts (2)'!$E$2:$G$54,2)</f>
        <v>Alice Davis</v>
      </c>
      <c r="K235" t="str">
        <f>VLOOKUP(E235,'[1]Contacts (2)'!$E$2:$G$54,3)</f>
        <v>Dunedin</v>
      </c>
      <c r="L235" t="s">
        <v>202</v>
      </c>
      <c r="M235" t="s">
        <v>210</v>
      </c>
    </row>
    <row r="236" spans="1:13" x14ac:dyDescent="0.25">
      <c r="A236" t="str">
        <f t="shared" si="3"/>
        <v>Grace Alice</v>
      </c>
      <c r="B236" s="8">
        <v>706</v>
      </c>
      <c r="C236" s="1">
        <v>55235</v>
      </c>
      <c r="D236" s="3">
        <v>43967</v>
      </c>
      <c r="E236" s="1" t="s">
        <v>49</v>
      </c>
      <c r="F236" t="s">
        <v>12</v>
      </c>
      <c r="G236" s="4">
        <v>22.95</v>
      </c>
      <c r="H236">
        <v>100</v>
      </c>
      <c r="I236" s="1">
        <v>6</v>
      </c>
      <c r="J236" t="str">
        <f>VLOOKUP(E236,'[1]Contacts (2)'!$E$2:$G$54,2)</f>
        <v>Alice Grace</v>
      </c>
      <c r="K236" t="str">
        <f>VLOOKUP(E236,'[1]Contacts (2)'!$E$2:$G$54,3)</f>
        <v>Christchurch</v>
      </c>
      <c r="L236" t="s">
        <v>202</v>
      </c>
      <c r="M236" t="s">
        <v>201</v>
      </c>
    </row>
    <row r="237" spans="1:13" x14ac:dyDescent="0.25">
      <c r="A237" t="str">
        <f t="shared" si="3"/>
        <v>Adams Grant</v>
      </c>
      <c r="B237" s="8">
        <v>838</v>
      </c>
      <c r="C237" s="1">
        <v>55236</v>
      </c>
      <c r="D237" s="3">
        <v>43967</v>
      </c>
      <c r="E237" s="1" t="s">
        <v>31</v>
      </c>
      <c r="F237" t="s">
        <v>20</v>
      </c>
      <c r="G237" s="4">
        <v>29.95</v>
      </c>
      <c r="H237">
        <v>25</v>
      </c>
      <c r="I237" s="1">
        <v>8</v>
      </c>
      <c r="J237" t="str">
        <f>VLOOKUP(E237,'[1]Contacts (2)'!$E$2:$G$54,2)</f>
        <v>Grant Adams</v>
      </c>
      <c r="K237" t="str">
        <f>VLOOKUP(E237,'[1]Contacts (2)'!$E$2:$G$54,3)</f>
        <v>Palmerston North</v>
      </c>
      <c r="L237" t="s">
        <v>207</v>
      </c>
      <c r="M237" t="s">
        <v>213</v>
      </c>
    </row>
    <row r="238" spans="1:13" x14ac:dyDescent="0.25">
      <c r="A238" t="str">
        <f t="shared" si="3"/>
        <v>Munro Grant</v>
      </c>
      <c r="B238" s="8">
        <v>79</v>
      </c>
      <c r="C238" s="1">
        <v>55237</v>
      </c>
      <c r="D238" s="3">
        <v>43967</v>
      </c>
      <c r="E238" s="1" t="s">
        <v>57</v>
      </c>
      <c r="F238" t="s">
        <v>20</v>
      </c>
      <c r="G238" s="4">
        <v>29.95</v>
      </c>
      <c r="H238">
        <v>50</v>
      </c>
      <c r="I238" s="1">
        <v>8</v>
      </c>
      <c r="J238" t="str">
        <f>VLOOKUP(E238,'[1]Contacts (2)'!$E$2:$G$54,2)</f>
        <v>Grant Munro</v>
      </c>
      <c r="K238" t="str">
        <f>VLOOKUP(E238,'[1]Contacts (2)'!$E$2:$G$54,3)</f>
        <v>Wellington</v>
      </c>
      <c r="L238" t="s">
        <v>207</v>
      </c>
      <c r="M238" t="s">
        <v>219</v>
      </c>
    </row>
    <row r="239" spans="1:13" x14ac:dyDescent="0.25">
      <c r="A239" t="str">
        <f t="shared" si="3"/>
        <v>Jones John</v>
      </c>
      <c r="B239" s="8">
        <v>2808</v>
      </c>
      <c r="C239" s="1">
        <v>55238</v>
      </c>
      <c r="D239" s="3">
        <v>43968</v>
      </c>
      <c r="E239" s="1" t="s">
        <v>45</v>
      </c>
      <c r="F239" t="s">
        <v>20</v>
      </c>
      <c r="G239" s="4">
        <v>29.95</v>
      </c>
      <c r="H239">
        <v>100</v>
      </c>
      <c r="I239" s="1">
        <v>7</v>
      </c>
      <c r="J239" t="str">
        <f>VLOOKUP(E239,'[1]Contacts (2)'!$E$2:$G$54,2)</f>
        <v>John Jones</v>
      </c>
      <c r="K239" t="str">
        <f>VLOOKUP(E239,'[1]Contacts (2)'!$E$2:$G$54,3)</f>
        <v>Wellington</v>
      </c>
      <c r="L239" t="s">
        <v>204</v>
      </c>
      <c r="M239" t="s">
        <v>208</v>
      </c>
    </row>
    <row r="240" spans="1:13" x14ac:dyDescent="0.25">
      <c r="A240" t="str">
        <f t="shared" si="3"/>
        <v>Isaacs Bridget</v>
      </c>
      <c r="B240" s="8">
        <v>1835</v>
      </c>
      <c r="C240" s="1">
        <v>55239</v>
      </c>
      <c r="D240" s="3">
        <v>43968</v>
      </c>
      <c r="E240" s="1" t="s">
        <v>18</v>
      </c>
      <c r="F240" t="s">
        <v>20</v>
      </c>
      <c r="G240" s="4">
        <v>29.95</v>
      </c>
      <c r="H240">
        <v>100</v>
      </c>
      <c r="I240" s="1">
        <v>10</v>
      </c>
      <c r="J240" t="str">
        <f>VLOOKUP(E240,'[1]Contacts (2)'!$E$2:$G$54,2)</f>
        <v>Bridget Isaacs</v>
      </c>
      <c r="K240" t="str">
        <f>VLOOKUP(E240,'[1]Contacts (2)'!$E$2:$G$54,3)</f>
        <v>Christchurch</v>
      </c>
      <c r="L240" t="s">
        <v>200</v>
      </c>
      <c r="M240" t="s">
        <v>209</v>
      </c>
    </row>
    <row r="241" spans="1:13" x14ac:dyDescent="0.25">
      <c r="A241" t="str">
        <f t="shared" si="3"/>
        <v>Kelly Grant</v>
      </c>
      <c r="B241" s="8">
        <v>805</v>
      </c>
      <c r="C241" s="1">
        <v>55240</v>
      </c>
      <c r="D241" s="3">
        <v>43968</v>
      </c>
      <c r="E241" s="1" t="s">
        <v>46</v>
      </c>
      <c r="F241" t="s">
        <v>12</v>
      </c>
      <c r="G241" s="4">
        <v>22.95</v>
      </c>
      <c r="H241">
        <v>20</v>
      </c>
      <c r="I241" s="1">
        <v>7</v>
      </c>
      <c r="J241" t="str">
        <f>VLOOKUP(E241,'[1]Contacts (2)'!$E$2:$G$54,2)</f>
        <v>Grant Kelly</v>
      </c>
      <c r="K241" t="str">
        <f>VLOOKUP(E241,'[1]Contacts (2)'!$E$2:$G$54,3)</f>
        <v>Hamilton</v>
      </c>
      <c r="L241" t="s">
        <v>207</v>
      </c>
      <c r="M241" t="s">
        <v>206</v>
      </c>
    </row>
    <row r="242" spans="1:13" x14ac:dyDescent="0.25">
      <c r="A242" t="str">
        <f t="shared" si="3"/>
        <v>Isaacs Bridget</v>
      </c>
      <c r="B242" s="8">
        <v>1835</v>
      </c>
      <c r="C242" s="1">
        <v>55241</v>
      </c>
      <c r="D242" s="3">
        <v>43968</v>
      </c>
      <c r="E242" s="1" t="s">
        <v>18</v>
      </c>
      <c r="F242" t="s">
        <v>10</v>
      </c>
      <c r="G242" s="4">
        <v>37.5</v>
      </c>
      <c r="H242">
        <v>50</v>
      </c>
      <c r="I242" s="1">
        <v>8</v>
      </c>
      <c r="J242" t="str">
        <f>VLOOKUP(E242,'[1]Contacts (2)'!$E$2:$G$54,2)</f>
        <v>Bridget Isaacs</v>
      </c>
      <c r="K242" t="str">
        <f>VLOOKUP(E242,'[1]Contacts (2)'!$E$2:$G$54,3)</f>
        <v>Christchurch</v>
      </c>
      <c r="L242" t="s">
        <v>200</v>
      </c>
      <c r="M242" t="s">
        <v>209</v>
      </c>
    </row>
    <row r="243" spans="1:13" x14ac:dyDescent="0.25">
      <c r="A243" t="str">
        <f t="shared" si="3"/>
        <v>Jones Grant</v>
      </c>
      <c r="B243" s="8">
        <v>730</v>
      </c>
      <c r="C243" s="1">
        <v>55242</v>
      </c>
      <c r="D243" s="3">
        <v>43968</v>
      </c>
      <c r="E243" s="1" t="s">
        <v>17</v>
      </c>
      <c r="F243" t="s">
        <v>16</v>
      </c>
      <c r="G243" s="4">
        <v>21.5</v>
      </c>
      <c r="H243">
        <v>20</v>
      </c>
      <c r="I243" s="1">
        <v>5</v>
      </c>
      <c r="J243" t="str">
        <f>VLOOKUP(E243,'[1]Contacts (2)'!$E$2:$G$54,2)</f>
        <v>Grant Jones</v>
      </c>
      <c r="K243" t="str">
        <f>VLOOKUP(E243,'[1]Contacts (2)'!$E$2:$G$54,3)</f>
        <v>Hamilton</v>
      </c>
      <c r="L243" t="s">
        <v>207</v>
      </c>
      <c r="M243" t="s">
        <v>208</v>
      </c>
    </row>
    <row r="244" spans="1:13" x14ac:dyDescent="0.25">
      <c r="A244" t="str">
        <f t="shared" si="3"/>
        <v>Lucky Grant</v>
      </c>
      <c r="B244" s="8">
        <v>703</v>
      </c>
      <c r="C244" s="1">
        <v>55243</v>
      </c>
      <c r="D244" s="3">
        <v>43969</v>
      </c>
      <c r="E244" s="1" t="s">
        <v>42</v>
      </c>
      <c r="F244" t="s">
        <v>30</v>
      </c>
      <c r="G244" s="4">
        <v>19.95</v>
      </c>
      <c r="H244">
        <v>20</v>
      </c>
      <c r="I244" s="1">
        <v>5</v>
      </c>
      <c r="J244" t="str">
        <f>VLOOKUP(E244,'[1]Contacts (2)'!$E$2:$G$54,2)</f>
        <v>Grant Lucky</v>
      </c>
      <c r="K244" t="str">
        <f>VLOOKUP(E244,'[1]Contacts (2)'!$E$2:$G$54,3)</f>
        <v>Christchurch</v>
      </c>
      <c r="L244" t="s">
        <v>207</v>
      </c>
      <c r="M244" t="s">
        <v>214</v>
      </c>
    </row>
    <row r="245" spans="1:13" x14ac:dyDescent="0.25">
      <c r="A245" t="str">
        <f t="shared" si="3"/>
        <v>Jones John</v>
      </c>
      <c r="B245" s="8">
        <v>2808</v>
      </c>
      <c r="C245" s="1">
        <v>55244</v>
      </c>
      <c r="D245" s="3">
        <v>43969</v>
      </c>
      <c r="E245" s="1" t="s">
        <v>45</v>
      </c>
      <c r="F245" t="s">
        <v>30</v>
      </c>
      <c r="G245" s="4">
        <v>19.95</v>
      </c>
      <c r="H245">
        <v>10</v>
      </c>
      <c r="I245" s="1">
        <v>3</v>
      </c>
      <c r="J245" t="str">
        <f>VLOOKUP(E245,'[1]Contacts (2)'!$E$2:$G$54,2)</f>
        <v>John Jones</v>
      </c>
      <c r="K245" t="str">
        <f>VLOOKUP(E245,'[1]Contacts (2)'!$E$2:$G$54,3)</f>
        <v>Wellington</v>
      </c>
      <c r="L245" t="s">
        <v>204</v>
      </c>
      <c r="M245" t="s">
        <v>208</v>
      </c>
    </row>
    <row r="246" spans="1:13" x14ac:dyDescent="0.25">
      <c r="A246" t="str">
        <f t="shared" si="3"/>
        <v>Peters Grant</v>
      </c>
      <c r="B246" s="8">
        <v>772</v>
      </c>
      <c r="C246" s="1">
        <v>55245</v>
      </c>
      <c r="D246" s="3">
        <v>43969</v>
      </c>
      <c r="E246" s="1" t="s">
        <v>38</v>
      </c>
      <c r="F246" t="s">
        <v>10</v>
      </c>
      <c r="G246" s="4">
        <v>37.5</v>
      </c>
      <c r="H246">
        <v>25</v>
      </c>
      <c r="I246" s="1">
        <v>10</v>
      </c>
      <c r="J246" t="str">
        <f>VLOOKUP(E246,'[1]Contacts (2)'!$E$2:$G$54,2)</f>
        <v>Grant Peters</v>
      </c>
      <c r="K246" t="str">
        <f>VLOOKUP(E246,'[1]Contacts (2)'!$E$2:$G$54,3)</f>
        <v>Christchurch</v>
      </c>
      <c r="L246" t="s">
        <v>207</v>
      </c>
      <c r="M246" t="s">
        <v>217</v>
      </c>
    </row>
    <row r="247" spans="1:13" x14ac:dyDescent="0.25">
      <c r="A247" t="str">
        <f t="shared" si="3"/>
        <v>Davis John</v>
      </c>
      <c r="B247" s="8">
        <v>796</v>
      </c>
      <c r="C247" s="1">
        <v>55246</v>
      </c>
      <c r="D247" s="3">
        <v>43969</v>
      </c>
      <c r="E247" s="1" t="s">
        <v>29</v>
      </c>
      <c r="F247" t="s">
        <v>12</v>
      </c>
      <c r="G247" s="4">
        <v>22.95</v>
      </c>
      <c r="H247">
        <v>10</v>
      </c>
      <c r="I247" s="1">
        <v>6</v>
      </c>
      <c r="J247" t="str">
        <f>VLOOKUP(E247,'[1]Contacts (2)'!$E$2:$G$54,2)</f>
        <v>John Davis</v>
      </c>
      <c r="K247" t="str">
        <f>VLOOKUP(E247,'[1]Contacts (2)'!$E$2:$G$54,3)</f>
        <v>Hamilton</v>
      </c>
      <c r="L247" t="s">
        <v>204</v>
      </c>
      <c r="M247" t="s">
        <v>210</v>
      </c>
    </row>
    <row r="248" spans="1:13" x14ac:dyDescent="0.25">
      <c r="A248" t="str">
        <f t="shared" si="3"/>
        <v>Lucky Bridget</v>
      </c>
      <c r="B248" s="8">
        <v>739</v>
      </c>
      <c r="C248" s="1">
        <v>55247</v>
      </c>
      <c r="D248" s="3">
        <v>43969</v>
      </c>
      <c r="E248" s="1" t="s">
        <v>25</v>
      </c>
      <c r="F248" t="s">
        <v>12</v>
      </c>
      <c r="G248" s="4">
        <v>22.95</v>
      </c>
      <c r="H248">
        <v>10</v>
      </c>
      <c r="I248" s="1">
        <v>7</v>
      </c>
      <c r="J248" t="str">
        <f>VLOOKUP(E248,'[1]Contacts (2)'!$E$2:$G$54,2)</f>
        <v>Bridget Lucky</v>
      </c>
      <c r="K248" t="str">
        <f>VLOOKUP(E248,'[1]Contacts (2)'!$E$2:$G$54,3)</f>
        <v>Invercargill</v>
      </c>
      <c r="L248" t="s">
        <v>200</v>
      </c>
      <c r="M248" t="s">
        <v>214</v>
      </c>
    </row>
    <row r="249" spans="1:13" x14ac:dyDescent="0.25">
      <c r="A249" t="str">
        <f t="shared" si="3"/>
        <v>Jones Alice</v>
      </c>
      <c r="B249" s="8">
        <v>844</v>
      </c>
      <c r="C249" s="1">
        <v>55248</v>
      </c>
      <c r="D249" s="3">
        <v>43969</v>
      </c>
      <c r="E249" s="1" t="s">
        <v>66</v>
      </c>
      <c r="F249" t="s">
        <v>12</v>
      </c>
      <c r="G249" s="4">
        <v>22.95</v>
      </c>
      <c r="H249">
        <v>100</v>
      </c>
      <c r="I249" s="1">
        <v>7</v>
      </c>
      <c r="J249" t="str">
        <f>VLOOKUP(E249,'[1]Contacts (2)'!$E$2:$G$54,2)</f>
        <v>Alice Jones</v>
      </c>
      <c r="K249" t="str">
        <f>VLOOKUP(E249,'[1]Contacts (2)'!$E$2:$G$54,3)</f>
        <v>Hamilton</v>
      </c>
      <c r="L249" t="s">
        <v>202</v>
      </c>
      <c r="M249" t="s">
        <v>208</v>
      </c>
    </row>
    <row r="250" spans="1:13" x14ac:dyDescent="0.25">
      <c r="A250" t="str">
        <f t="shared" si="3"/>
        <v>Cox Grant</v>
      </c>
      <c r="B250" s="8">
        <v>2715</v>
      </c>
      <c r="C250" s="1">
        <v>55249</v>
      </c>
      <c r="D250" s="3">
        <v>43970</v>
      </c>
      <c r="E250" s="1" t="s">
        <v>58</v>
      </c>
      <c r="F250" t="s">
        <v>20</v>
      </c>
      <c r="G250" s="4">
        <v>29.95</v>
      </c>
      <c r="H250">
        <v>25</v>
      </c>
      <c r="I250" s="1">
        <v>7</v>
      </c>
      <c r="J250" t="str">
        <f>VLOOKUP(E250,'[1]Contacts (2)'!$E$2:$G$54,2)</f>
        <v>Grant Cox</v>
      </c>
      <c r="K250" t="str">
        <f>VLOOKUP(E250,'[1]Contacts (2)'!$E$2:$G$54,3)</f>
        <v>Wellington</v>
      </c>
      <c r="L250" t="s">
        <v>207</v>
      </c>
      <c r="M250" t="s">
        <v>205</v>
      </c>
    </row>
    <row r="251" spans="1:13" x14ac:dyDescent="0.25">
      <c r="A251" t="str">
        <f t="shared" si="3"/>
        <v>Grace Grant</v>
      </c>
      <c r="B251" s="8">
        <v>817</v>
      </c>
      <c r="C251" s="1">
        <v>55250</v>
      </c>
      <c r="D251" s="3">
        <v>43970</v>
      </c>
      <c r="E251" s="1" t="s">
        <v>40</v>
      </c>
      <c r="F251" t="s">
        <v>10</v>
      </c>
      <c r="G251" s="4">
        <v>37.5</v>
      </c>
      <c r="H251">
        <v>20</v>
      </c>
      <c r="I251" s="1">
        <v>9</v>
      </c>
      <c r="J251" t="str">
        <f>VLOOKUP(E251,'[1]Contacts (2)'!$E$2:$G$54,2)</f>
        <v>Grant Grace</v>
      </c>
      <c r="K251" t="str">
        <f>VLOOKUP(E251,'[1]Contacts (2)'!$E$2:$G$54,3)</f>
        <v>Christchurch</v>
      </c>
      <c r="L251" t="s">
        <v>207</v>
      </c>
      <c r="M251" t="s">
        <v>201</v>
      </c>
    </row>
    <row r="252" spans="1:13" x14ac:dyDescent="0.25">
      <c r="A252" t="str">
        <f t="shared" si="3"/>
        <v>Grace John</v>
      </c>
      <c r="B252" s="8">
        <v>781</v>
      </c>
      <c r="C252" s="1">
        <v>55251</v>
      </c>
      <c r="D252" s="3">
        <v>43970</v>
      </c>
      <c r="E252" s="1" t="s">
        <v>47</v>
      </c>
      <c r="F252" t="s">
        <v>20</v>
      </c>
      <c r="G252" s="4">
        <v>29.95</v>
      </c>
      <c r="H252">
        <v>25</v>
      </c>
      <c r="I252" s="1">
        <v>8</v>
      </c>
      <c r="J252" t="str">
        <f>VLOOKUP(E252,'[1]Contacts (2)'!$E$2:$G$54,2)</f>
        <v>John Grace</v>
      </c>
      <c r="K252" t="str">
        <f>VLOOKUP(E252,'[1]Contacts (2)'!$E$2:$G$54,3)</f>
        <v>Invercargill</v>
      </c>
      <c r="L252" t="s">
        <v>204</v>
      </c>
      <c r="M252" t="s">
        <v>201</v>
      </c>
    </row>
    <row r="253" spans="1:13" x14ac:dyDescent="0.25">
      <c r="A253" t="str">
        <f t="shared" si="3"/>
        <v>Jones Bridget</v>
      </c>
      <c r="B253" s="8">
        <v>802</v>
      </c>
      <c r="C253" s="1">
        <v>55252</v>
      </c>
      <c r="D253" s="3">
        <v>43970</v>
      </c>
      <c r="E253" s="1" t="s">
        <v>33</v>
      </c>
      <c r="F253" t="s">
        <v>20</v>
      </c>
      <c r="G253" s="4">
        <v>29.95</v>
      </c>
      <c r="H253">
        <v>10</v>
      </c>
      <c r="I253" s="1">
        <v>8</v>
      </c>
      <c r="J253" t="str">
        <f>VLOOKUP(E253,'[1]Contacts (2)'!$E$2:$G$54,2)</f>
        <v>Bridget Jones</v>
      </c>
      <c r="K253" t="str">
        <f>VLOOKUP(E253,'[1]Contacts (2)'!$E$2:$G$54,3)</f>
        <v>Wellington</v>
      </c>
      <c r="L253" t="s">
        <v>200</v>
      </c>
      <c r="M253" t="s">
        <v>208</v>
      </c>
    </row>
    <row r="254" spans="1:13" x14ac:dyDescent="0.25">
      <c r="A254" t="str">
        <f t="shared" si="3"/>
        <v>Jones Alice</v>
      </c>
      <c r="B254" s="8">
        <v>844</v>
      </c>
      <c r="C254" s="1">
        <v>55253</v>
      </c>
      <c r="D254" s="3">
        <v>43970</v>
      </c>
      <c r="E254" s="1" t="s">
        <v>66</v>
      </c>
      <c r="F254" t="s">
        <v>20</v>
      </c>
      <c r="G254" s="4">
        <v>29.95</v>
      </c>
      <c r="H254">
        <v>100</v>
      </c>
      <c r="I254" s="1">
        <v>7</v>
      </c>
      <c r="J254" t="str">
        <f>VLOOKUP(E254,'[1]Contacts (2)'!$E$2:$G$54,2)</f>
        <v>Alice Jones</v>
      </c>
      <c r="K254" t="str">
        <f>VLOOKUP(E254,'[1]Contacts (2)'!$E$2:$G$54,3)</f>
        <v>Hamilton</v>
      </c>
      <c r="L254" t="s">
        <v>202</v>
      </c>
      <c r="M254" t="s">
        <v>208</v>
      </c>
    </row>
    <row r="255" spans="1:13" x14ac:dyDescent="0.25">
      <c r="A255" t="str">
        <f t="shared" si="3"/>
        <v>Neville Bridget</v>
      </c>
      <c r="B255" s="8">
        <v>712</v>
      </c>
      <c r="C255" s="1">
        <v>55254</v>
      </c>
      <c r="D255" s="3">
        <v>43970</v>
      </c>
      <c r="E255" s="1" t="s">
        <v>50</v>
      </c>
      <c r="F255" t="s">
        <v>12</v>
      </c>
      <c r="G255" s="4">
        <v>22.95</v>
      </c>
      <c r="H255">
        <v>100</v>
      </c>
      <c r="I255" s="1">
        <v>6</v>
      </c>
      <c r="J255" t="str">
        <f>VLOOKUP(E255,'[1]Contacts (2)'!$E$2:$G$54,2)</f>
        <v>Bridget Neville</v>
      </c>
      <c r="K255" t="str">
        <f>VLOOKUP(E255,'[1]Contacts (2)'!$E$2:$G$54,3)</f>
        <v>Christchurch</v>
      </c>
      <c r="L255" t="s">
        <v>200</v>
      </c>
      <c r="M255" t="s">
        <v>212</v>
      </c>
    </row>
    <row r="256" spans="1:13" x14ac:dyDescent="0.25">
      <c r="A256" t="str">
        <f t="shared" si="3"/>
        <v>Evans John</v>
      </c>
      <c r="B256" s="8">
        <v>811</v>
      </c>
      <c r="C256" s="1">
        <v>55255</v>
      </c>
      <c r="D256" s="3">
        <v>43971</v>
      </c>
      <c r="E256" s="1" t="s">
        <v>37</v>
      </c>
      <c r="F256" t="s">
        <v>10</v>
      </c>
      <c r="G256" s="4">
        <v>37.5</v>
      </c>
      <c r="H256">
        <v>25</v>
      </c>
      <c r="I256" s="1">
        <v>8</v>
      </c>
      <c r="J256" t="str">
        <f>VLOOKUP(E256,'[1]Contacts (2)'!$E$2:$G$54,2)</f>
        <v>John Evans</v>
      </c>
      <c r="K256" t="str">
        <f>VLOOKUP(E256,'[1]Contacts (2)'!$E$2:$G$54,3)</f>
        <v>Invercargill</v>
      </c>
      <c r="L256" t="s">
        <v>204</v>
      </c>
      <c r="M256" t="s">
        <v>216</v>
      </c>
    </row>
    <row r="257" spans="1:13" x14ac:dyDescent="0.25">
      <c r="A257" t="str">
        <f t="shared" si="3"/>
        <v>Munro Bridget</v>
      </c>
      <c r="B257" s="8">
        <v>823</v>
      </c>
      <c r="C257" s="1">
        <v>55256</v>
      </c>
      <c r="D257" s="3">
        <v>43971</v>
      </c>
      <c r="E257" s="1" t="s">
        <v>55</v>
      </c>
      <c r="F257" t="s">
        <v>20</v>
      </c>
      <c r="G257" s="4">
        <v>29.95</v>
      </c>
      <c r="H257">
        <v>20</v>
      </c>
      <c r="I257" s="1">
        <v>8</v>
      </c>
      <c r="J257" t="str">
        <f>VLOOKUP(E257,'[1]Contacts (2)'!$E$2:$G$54,2)</f>
        <v>Bridget Munro</v>
      </c>
      <c r="K257" t="str">
        <f>VLOOKUP(E257,'[1]Contacts (2)'!$E$2:$G$54,3)</f>
        <v>Christchurch</v>
      </c>
      <c r="L257" t="s">
        <v>200</v>
      </c>
      <c r="M257" t="s">
        <v>219</v>
      </c>
    </row>
    <row r="258" spans="1:13" x14ac:dyDescent="0.25">
      <c r="A258" t="str">
        <f t="shared" si="3"/>
        <v>Kelly Bridget</v>
      </c>
      <c r="B258" s="8">
        <v>829</v>
      </c>
      <c r="C258" s="1">
        <v>55257</v>
      </c>
      <c r="D258" s="3">
        <v>43971</v>
      </c>
      <c r="E258" s="1" t="s">
        <v>26</v>
      </c>
      <c r="F258" t="s">
        <v>20</v>
      </c>
      <c r="G258" s="4">
        <v>29.95</v>
      </c>
      <c r="H258">
        <v>25</v>
      </c>
      <c r="I258" s="1">
        <v>8</v>
      </c>
      <c r="J258" t="str">
        <f>VLOOKUP(E258,'[1]Contacts (2)'!$E$2:$G$54,2)</f>
        <v>Bridget Kelly</v>
      </c>
      <c r="K258" t="str">
        <f>VLOOKUP(E258,'[1]Contacts (2)'!$E$2:$G$54,3)</f>
        <v>Wellington</v>
      </c>
      <c r="L258" t="s">
        <v>200</v>
      </c>
      <c r="M258" t="s">
        <v>206</v>
      </c>
    </row>
    <row r="259" spans="1:13" x14ac:dyDescent="0.25">
      <c r="A259" t="str">
        <f t="shared" ref="A259:A322" si="4">M259&amp;" "&amp;L259</f>
        <v>Fisher Alice</v>
      </c>
      <c r="B259" s="8">
        <v>814</v>
      </c>
      <c r="C259" s="1">
        <v>55258</v>
      </c>
      <c r="D259" s="3">
        <v>43971</v>
      </c>
      <c r="E259" s="1" t="s">
        <v>64</v>
      </c>
      <c r="F259" t="s">
        <v>12</v>
      </c>
      <c r="G259" s="4">
        <v>22.95</v>
      </c>
      <c r="H259">
        <v>100</v>
      </c>
      <c r="I259" s="1">
        <v>7</v>
      </c>
      <c r="J259" t="str">
        <f>VLOOKUP(E259,'[1]Contacts (2)'!$E$2:$G$54,2)</f>
        <v>Alice Fisher</v>
      </c>
      <c r="K259" t="str">
        <f>VLOOKUP(E259,'[1]Contacts (2)'!$E$2:$G$54,3)</f>
        <v>Christchurch</v>
      </c>
      <c r="L259" t="s">
        <v>202</v>
      </c>
      <c r="M259" t="s">
        <v>218</v>
      </c>
    </row>
    <row r="260" spans="1:13" x14ac:dyDescent="0.25">
      <c r="A260" t="str">
        <f t="shared" si="4"/>
        <v>Evans John</v>
      </c>
      <c r="B260" s="8">
        <v>811</v>
      </c>
      <c r="C260" s="1">
        <v>55259</v>
      </c>
      <c r="D260" s="3">
        <v>43972</v>
      </c>
      <c r="E260" s="1" t="s">
        <v>37</v>
      </c>
      <c r="F260" t="s">
        <v>30</v>
      </c>
      <c r="G260" s="4">
        <v>19.95</v>
      </c>
      <c r="H260">
        <v>10</v>
      </c>
      <c r="I260" s="1">
        <v>4</v>
      </c>
      <c r="J260" t="str">
        <f>VLOOKUP(E260,'[1]Contacts (2)'!$E$2:$G$54,2)</f>
        <v>John Evans</v>
      </c>
      <c r="K260" t="str">
        <f>VLOOKUP(E260,'[1]Contacts (2)'!$E$2:$G$54,3)</f>
        <v>Invercargill</v>
      </c>
      <c r="L260" t="s">
        <v>204</v>
      </c>
      <c r="M260" t="s">
        <v>216</v>
      </c>
    </row>
    <row r="261" spans="1:13" x14ac:dyDescent="0.25">
      <c r="A261" t="str">
        <f t="shared" si="4"/>
        <v>Adams Alice</v>
      </c>
      <c r="B261" s="8">
        <v>850</v>
      </c>
      <c r="C261" s="1">
        <v>55260</v>
      </c>
      <c r="D261" s="3">
        <v>43972</v>
      </c>
      <c r="E261" s="1" t="s">
        <v>36</v>
      </c>
      <c r="F261" t="s">
        <v>16</v>
      </c>
      <c r="G261" s="4">
        <v>21.5</v>
      </c>
      <c r="H261">
        <v>25</v>
      </c>
      <c r="I261" s="1">
        <v>6</v>
      </c>
      <c r="J261" t="str">
        <f>VLOOKUP(E261,'[1]Contacts (2)'!$E$2:$G$54,2)</f>
        <v>Alice Adams</v>
      </c>
      <c r="K261" t="str">
        <f>VLOOKUP(E261,'[1]Contacts (2)'!$E$2:$G$54,3)</f>
        <v>Dunedin</v>
      </c>
      <c r="L261" t="s">
        <v>202</v>
      </c>
      <c r="M261" t="s">
        <v>213</v>
      </c>
    </row>
    <row r="262" spans="1:13" x14ac:dyDescent="0.25">
      <c r="A262" t="str">
        <f t="shared" si="4"/>
        <v>Peters Grant</v>
      </c>
      <c r="B262" s="8">
        <v>772</v>
      </c>
      <c r="C262" s="1">
        <v>55261</v>
      </c>
      <c r="D262" s="3">
        <v>43972</v>
      </c>
      <c r="E262" s="1" t="s">
        <v>38</v>
      </c>
      <c r="F262" t="s">
        <v>20</v>
      </c>
      <c r="G262" s="4">
        <v>29.95</v>
      </c>
      <c r="H262">
        <v>25</v>
      </c>
      <c r="I262" s="1">
        <v>7</v>
      </c>
      <c r="J262" t="str">
        <f>VLOOKUP(E262,'[1]Contacts (2)'!$E$2:$G$54,2)</f>
        <v>Grant Peters</v>
      </c>
      <c r="K262" t="str">
        <f>VLOOKUP(E262,'[1]Contacts (2)'!$E$2:$G$54,3)</f>
        <v>Christchurch</v>
      </c>
      <c r="L262" t="s">
        <v>207</v>
      </c>
      <c r="M262" t="s">
        <v>217</v>
      </c>
    </row>
    <row r="263" spans="1:13" x14ac:dyDescent="0.25">
      <c r="A263" t="str">
        <f t="shared" si="4"/>
        <v>Cox John</v>
      </c>
      <c r="B263" s="8">
        <v>775</v>
      </c>
      <c r="C263" s="1">
        <v>55262</v>
      </c>
      <c r="D263" s="3">
        <v>43972</v>
      </c>
      <c r="E263" s="1" t="s">
        <v>13</v>
      </c>
      <c r="F263" t="s">
        <v>12</v>
      </c>
      <c r="G263" s="4">
        <v>22.95</v>
      </c>
      <c r="H263">
        <v>25</v>
      </c>
      <c r="I263" s="1">
        <v>7</v>
      </c>
      <c r="J263" t="str">
        <f>VLOOKUP(E263,'[1]Contacts (2)'!$E$2:$G$54,2)</f>
        <v>John Cox</v>
      </c>
      <c r="K263" t="str">
        <f>VLOOKUP(E263,'[1]Contacts (2)'!$E$2:$G$54,3)</f>
        <v>Hamilton</v>
      </c>
      <c r="L263" t="s">
        <v>204</v>
      </c>
      <c r="M263" t="s">
        <v>205</v>
      </c>
    </row>
    <row r="264" spans="1:13" x14ac:dyDescent="0.25">
      <c r="A264" t="str">
        <f t="shared" si="4"/>
        <v>Grace John</v>
      </c>
      <c r="B264" s="8">
        <v>781</v>
      </c>
      <c r="C264" s="1">
        <v>55263</v>
      </c>
      <c r="D264" s="3">
        <v>43972</v>
      </c>
      <c r="E264" s="1" t="s">
        <v>47</v>
      </c>
      <c r="F264" t="s">
        <v>12</v>
      </c>
      <c r="G264" s="4">
        <v>22.95</v>
      </c>
      <c r="H264">
        <v>10</v>
      </c>
      <c r="I264" s="1">
        <v>7</v>
      </c>
      <c r="J264" t="str">
        <f>VLOOKUP(E264,'[1]Contacts (2)'!$E$2:$G$54,2)</f>
        <v>John Grace</v>
      </c>
      <c r="K264" t="str">
        <f>VLOOKUP(E264,'[1]Contacts (2)'!$E$2:$G$54,3)</f>
        <v>Invercargill</v>
      </c>
      <c r="L264" t="s">
        <v>204</v>
      </c>
      <c r="M264" t="s">
        <v>201</v>
      </c>
    </row>
    <row r="265" spans="1:13" x14ac:dyDescent="0.25">
      <c r="A265" t="str">
        <f t="shared" si="4"/>
        <v>Fisher John</v>
      </c>
      <c r="B265" s="8">
        <v>2856</v>
      </c>
      <c r="C265" s="1">
        <v>55264</v>
      </c>
      <c r="D265" s="3">
        <v>43973</v>
      </c>
      <c r="E265" s="1" t="s">
        <v>54</v>
      </c>
      <c r="F265" t="s">
        <v>30</v>
      </c>
      <c r="G265" s="4">
        <v>19.95</v>
      </c>
      <c r="H265">
        <v>20</v>
      </c>
      <c r="I265" s="1">
        <v>3</v>
      </c>
      <c r="J265" t="str">
        <f>VLOOKUP(E265,'[1]Contacts (2)'!$E$2:$G$54,2)</f>
        <v>John Fisher</v>
      </c>
      <c r="K265" t="str">
        <f>VLOOKUP(E265,'[1]Contacts (2)'!$E$2:$G$54,3)</f>
        <v>Christchurch</v>
      </c>
      <c r="L265" t="s">
        <v>204</v>
      </c>
      <c r="M265" t="s">
        <v>218</v>
      </c>
    </row>
    <row r="266" spans="1:13" x14ac:dyDescent="0.25">
      <c r="A266" t="str">
        <f t="shared" si="4"/>
        <v>Evans Grant</v>
      </c>
      <c r="B266" s="8">
        <v>754</v>
      </c>
      <c r="C266" s="1">
        <v>55265</v>
      </c>
      <c r="D266" s="3">
        <v>43973</v>
      </c>
      <c r="E266" s="1" t="s">
        <v>44</v>
      </c>
      <c r="F266" t="s">
        <v>16</v>
      </c>
      <c r="G266" s="4">
        <v>21.5</v>
      </c>
      <c r="H266">
        <v>100</v>
      </c>
      <c r="I266" s="1">
        <v>6</v>
      </c>
      <c r="J266" t="str">
        <f>VLOOKUP(E266,'[1]Contacts (2)'!$E$2:$G$54,2)</f>
        <v>Grant Evans</v>
      </c>
      <c r="K266" t="str">
        <f>VLOOKUP(E266,'[1]Contacts (2)'!$E$2:$G$54,3)</f>
        <v>Dunedin</v>
      </c>
      <c r="L266" t="s">
        <v>207</v>
      </c>
      <c r="M266" t="s">
        <v>216</v>
      </c>
    </row>
    <row r="267" spans="1:13" x14ac:dyDescent="0.25">
      <c r="A267" t="str">
        <f t="shared" si="4"/>
        <v>Kelly Grant</v>
      </c>
      <c r="B267" s="8">
        <v>805</v>
      </c>
      <c r="C267" s="1">
        <v>55266</v>
      </c>
      <c r="D267" s="3">
        <v>43973</v>
      </c>
      <c r="E267" s="1" t="s">
        <v>46</v>
      </c>
      <c r="F267" t="s">
        <v>16</v>
      </c>
      <c r="G267" s="4">
        <v>21.5</v>
      </c>
      <c r="H267">
        <v>100</v>
      </c>
      <c r="I267" s="1">
        <v>6</v>
      </c>
      <c r="J267" t="str">
        <f>VLOOKUP(E267,'[1]Contacts (2)'!$E$2:$G$54,2)</f>
        <v>Grant Kelly</v>
      </c>
      <c r="K267" t="str">
        <f>VLOOKUP(E267,'[1]Contacts (2)'!$E$2:$G$54,3)</f>
        <v>Hamilton</v>
      </c>
      <c r="L267" t="s">
        <v>207</v>
      </c>
      <c r="M267" t="s">
        <v>206</v>
      </c>
    </row>
    <row r="268" spans="1:13" x14ac:dyDescent="0.25">
      <c r="A268" t="str">
        <f t="shared" si="4"/>
        <v>Peters Bridget</v>
      </c>
      <c r="B268" s="8">
        <v>766</v>
      </c>
      <c r="C268" s="1">
        <v>55267</v>
      </c>
      <c r="D268" s="3">
        <v>43973</v>
      </c>
      <c r="E268" s="1" t="s">
        <v>62</v>
      </c>
      <c r="F268" t="s">
        <v>16</v>
      </c>
      <c r="G268" s="4">
        <v>21.5</v>
      </c>
      <c r="H268">
        <v>20</v>
      </c>
      <c r="I268" s="1">
        <v>5</v>
      </c>
      <c r="J268" t="str">
        <f>VLOOKUP(E268,'[1]Contacts (2)'!$E$2:$G$54,2)</f>
        <v>Bridget Peters</v>
      </c>
      <c r="K268" t="str">
        <f>VLOOKUP(E268,'[1]Contacts (2)'!$E$2:$G$54,3)</f>
        <v>Hamilton</v>
      </c>
      <c r="L268" t="s">
        <v>200</v>
      </c>
      <c r="M268" t="s">
        <v>217</v>
      </c>
    </row>
    <row r="269" spans="1:13" x14ac:dyDescent="0.25">
      <c r="A269" t="str">
        <f t="shared" si="4"/>
        <v>Henry Alice</v>
      </c>
      <c r="B269" s="8">
        <v>1760</v>
      </c>
      <c r="C269" s="1">
        <v>55268</v>
      </c>
      <c r="D269" s="3">
        <v>43974</v>
      </c>
      <c r="E269" s="1" t="s">
        <v>35</v>
      </c>
      <c r="F269" t="s">
        <v>16</v>
      </c>
      <c r="G269" s="4">
        <v>21.5</v>
      </c>
      <c r="H269">
        <v>100</v>
      </c>
      <c r="I269" s="1">
        <v>6</v>
      </c>
      <c r="J269" t="str">
        <f>VLOOKUP(E269,'[1]Contacts (2)'!$E$2:$G$54,2)</f>
        <v>Alice Henry</v>
      </c>
      <c r="K269" t="str">
        <f>VLOOKUP(E269,'[1]Contacts (2)'!$E$2:$G$54,3)</f>
        <v>Invercargill</v>
      </c>
      <c r="L269" t="s">
        <v>202</v>
      </c>
      <c r="M269" t="s">
        <v>215</v>
      </c>
    </row>
    <row r="270" spans="1:13" x14ac:dyDescent="0.25">
      <c r="A270" t="str">
        <f t="shared" si="4"/>
        <v>Kelly John</v>
      </c>
      <c r="B270" s="8">
        <v>724</v>
      </c>
      <c r="C270" s="1">
        <v>55269</v>
      </c>
      <c r="D270" s="3">
        <v>43974</v>
      </c>
      <c r="E270" s="1" t="s">
        <v>15</v>
      </c>
      <c r="F270" t="s">
        <v>12</v>
      </c>
      <c r="G270" s="4">
        <v>22.95</v>
      </c>
      <c r="H270">
        <v>50</v>
      </c>
      <c r="I270" s="1">
        <v>10</v>
      </c>
      <c r="J270" t="str">
        <f>VLOOKUP(E270,'[1]Contacts (2)'!$E$2:$G$54,2)</f>
        <v>John Kelly</v>
      </c>
      <c r="K270" t="str">
        <f>VLOOKUP(E270,'[1]Contacts (2)'!$E$2:$G$54,3)</f>
        <v>Invercargill</v>
      </c>
      <c r="L270" t="s">
        <v>204</v>
      </c>
      <c r="M270" t="s">
        <v>206</v>
      </c>
    </row>
    <row r="271" spans="1:13" x14ac:dyDescent="0.25">
      <c r="A271" t="str">
        <f t="shared" si="4"/>
        <v>Adams Bridget</v>
      </c>
      <c r="B271" s="8">
        <v>790</v>
      </c>
      <c r="C271" s="1">
        <v>55270</v>
      </c>
      <c r="D271" s="3">
        <v>43974</v>
      </c>
      <c r="E271" s="1" t="s">
        <v>61</v>
      </c>
      <c r="F271" t="s">
        <v>20</v>
      </c>
      <c r="G271" s="4">
        <v>29.95</v>
      </c>
      <c r="H271">
        <v>20</v>
      </c>
      <c r="I271" s="1">
        <v>8</v>
      </c>
      <c r="J271" t="str">
        <f>VLOOKUP(E271,'[1]Contacts (2)'!$E$2:$G$54,2)</f>
        <v>Bridget Adams</v>
      </c>
      <c r="K271" t="str">
        <f>VLOOKUP(E271,'[1]Contacts (2)'!$E$2:$G$54,3)</f>
        <v>Invercargill</v>
      </c>
      <c r="L271" t="s">
        <v>200</v>
      </c>
      <c r="M271" t="s">
        <v>213</v>
      </c>
    </row>
    <row r="272" spans="1:13" x14ac:dyDescent="0.25">
      <c r="A272" t="str">
        <f t="shared" si="4"/>
        <v>Evans Grant</v>
      </c>
      <c r="B272" s="8">
        <v>754</v>
      </c>
      <c r="C272" s="1">
        <v>55271</v>
      </c>
      <c r="D272" s="3">
        <v>43974</v>
      </c>
      <c r="E272" s="1" t="s">
        <v>44</v>
      </c>
      <c r="F272" t="s">
        <v>30</v>
      </c>
      <c r="G272" s="4">
        <v>19.95</v>
      </c>
      <c r="H272">
        <v>10</v>
      </c>
      <c r="I272" s="1">
        <v>4</v>
      </c>
      <c r="J272" t="str">
        <f>VLOOKUP(E272,'[1]Contacts (2)'!$E$2:$G$54,2)</f>
        <v>Grant Evans</v>
      </c>
      <c r="K272" t="str">
        <f>VLOOKUP(E272,'[1]Contacts (2)'!$E$2:$G$54,3)</f>
        <v>Dunedin</v>
      </c>
      <c r="L272" t="s">
        <v>207</v>
      </c>
      <c r="M272" t="s">
        <v>216</v>
      </c>
    </row>
    <row r="273" spans="1:13" x14ac:dyDescent="0.25">
      <c r="A273" t="str">
        <f t="shared" si="4"/>
        <v>Jones Bridget</v>
      </c>
      <c r="B273" s="8">
        <v>802</v>
      </c>
      <c r="C273" s="1">
        <v>55272</v>
      </c>
      <c r="D273" s="3">
        <v>43974</v>
      </c>
      <c r="E273" s="1" t="s">
        <v>33</v>
      </c>
      <c r="F273" t="s">
        <v>16</v>
      </c>
      <c r="G273" s="4">
        <v>21.5</v>
      </c>
      <c r="H273">
        <v>100</v>
      </c>
      <c r="I273" s="1">
        <v>5</v>
      </c>
      <c r="J273" t="str">
        <f>VLOOKUP(E273,'[1]Contacts (2)'!$E$2:$G$54,2)</f>
        <v>Bridget Jones</v>
      </c>
      <c r="K273" t="str">
        <f>VLOOKUP(E273,'[1]Contacts (2)'!$E$2:$G$54,3)</f>
        <v>Wellington</v>
      </c>
      <c r="L273" t="s">
        <v>200</v>
      </c>
      <c r="M273" t="s">
        <v>208</v>
      </c>
    </row>
    <row r="274" spans="1:13" x14ac:dyDescent="0.25">
      <c r="A274" t="str">
        <f t="shared" si="4"/>
        <v>Jones Alice</v>
      </c>
      <c r="B274" s="8">
        <v>844</v>
      </c>
      <c r="C274" s="1">
        <v>55273</v>
      </c>
      <c r="D274" s="3">
        <v>43975</v>
      </c>
      <c r="E274" s="1" t="s">
        <v>66</v>
      </c>
      <c r="F274" t="s">
        <v>10</v>
      </c>
      <c r="G274" s="4">
        <v>37.5</v>
      </c>
      <c r="H274">
        <v>20</v>
      </c>
      <c r="I274" s="1">
        <v>9</v>
      </c>
      <c r="J274" t="str">
        <f>VLOOKUP(E274,'[1]Contacts (2)'!$E$2:$G$54,2)</f>
        <v>Alice Jones</v>
      </c>
      <c r="K274" t="str">
        <f>VLOOKUP(E274,'[1]Contacts (2)'!$E$2:$G$54,3)</f>
        <v>Hamilton</v>
      </c>
      <c r="L274" t="s">
        <v>202</v>
      </c>
      <c r="M274" t="s">
        <v>208</v>
      </c>
    </row>
    <row r="275" spans="1:13" x14ac:dyDescent="0.25">
      <c r="A275" t="str">
        <f t="shared" si="4"/>
        <v>Cox Alice</v>
      </c>
      <c r="B275" s="8">
        <v>2763</v>
      </c>
      <c r="C275" s="1">
        <v>55274</v>
      </c>
      <c r="D275" s="3">
        <v>43975</v>
      </c>
      <c r="E275" s="1" t="s">
        <v>41</v>
      </c>
      <c r="F275" t="s">
        <v>12</v>
      </c>
      <c r="G275" s="4">
        <v>22.95</v>
      </c>
      <c r="H275">
        <v>100</v>
      </c>
      <c r="I275" s="1">
        <v>7</v>
      </c>
      <c r="J275" t="str">
        <f>VLOOKUP(E275,'[1]Contacts (2)'!$E$2:$G$54,2)</f>
        <v>Alice Cox</v>
      </c>
      <c r="K275" t="str">
        <f>VLOOKUP(E275,'[1]Contacts (2)'!$E$2:$G$54,3)</f>
        <v>Invercargill</v>
      </c>
      <c r="L275" t="s">
        <v>202</v>
      </c>
      <c r="M275" t="s">
        <v>205</v>
      </c>
    </row>
    <row r="276" spans="1:13" x14ac:dyDescent="0.25">
      <c r="A276" t="str">
        <f t="shared" si="4"/>
        <v>Kelly John</v>
      </c>
      <c r="B276" s="8">
        <v>724</v>
      </c>
      <c r="C276" s="1">
        <v>55275</v>
      </c>
      <c r="D276" s="3">
        <v>43975</v>
      </c>
      <c r="E276" s="1" t="s">
        <v>15</v>
      </c>
      <c r="F276" t="s">
        <v>16</v>
      </c>
      <c r="G276" s="4">
        <v>21.5</v>
      </c>
      <c r="H276">
        <v>20</v>
      </c>
      <c r="I276" s="1">
        <v>6</v>
      </c>
      <c r="J276" t="str">
        <f>VLOOKUP(E276,'[1]Contacts (2)'!$E$2:$G$54,2)</f>
        <v>John Kelly</v>
      </c>
      <c r="K276" t="str">
        <f>VLOOKUP(E276,'[1]Contacts (2)'!$E$2:$G$54,3)</f>
        <v>Invercargill</v>
      </c>
      <c r="L276" t="s">
        <v>204</v>
      </c>
      <c r="M276" t="s">
        <v>206</v>
      </c>
    </row>
    <row r="277" spans="1:13" x14ac:dyDescent="0.25">
      <c r="A277" t="str">
        <f t="shared" si="4"/>
        <v>Jones John</v>
      </c>
      <c r="B277" s="8">
        <v>2808</v>
      </c>
      <c r="C277" s="1">
        <v>55276</v>
      </c>
      <c r="D277" s="3">
        <v>43975</v>
      </c>
      <c r="E277" s="1" t="s">
        <v>45</v>
      </c>
      <c r="F277" t="s">
        <v>20</v>
      </c>
      <c r="G277" s="4">
        <v>29.95</v>
      </c>
      <c r="H277">
        <v>20</v>
      </c>
      <c r="I277" s="1">
        <v>7</v>
      </c>
      <c r="J277" t="str">
        <f>VLOOKUP(E277,'[1]Contacts (2)'!$E$2:$G$54,2)</f>
        <v>John Jones</v>
      </c>
      <c r="K277" t="str">
        <f>VLOOKUP(E277,'[1]Contacts (2)'!$E$2:$G$54,3)</f>
        <v>Wellington</v>
      </c>
      <c r="L277" t="s">
        <v>204</v>
      </c>
      <c r="M277" t="s">
        <v>208</v>
      </c>
    </row>
    <row r="278" spans="1:13" x14ac:dyDescent="0.25">
      <c r="A278" t="str">
        <f t="shared" si="4"/>
        <v>Lucky Grant</v>
      </c>
      <c r="B278" s="8">
        <v>703</v>
      </c>
      <c r="C278" s="1">
        <v>55277</v>
      </c>
      <c r="D278" s="3">
        <v>43975</v>
      </c>
      <c r="E278" s="1" t="s">
        <v>42</v>
      </c>
      <c r="F278" t="s">
        <v>16</v>
      </c>
      <c r="G278" s="4">
        <v>21.5</v>
      </c>
      <c r="H278">
        <v>10</v>
      </c>
      <c r="I278" s="1">
        <v>9</v>
      </c>
      <c r="J278" t="str">
        <f>VLOOKUP(E278,'[1]Contacts (2)'!$E$2:$G$54,2)</f>
        <v>Grant Lucky</v>
      </c>
      <c r="K278" t="str">
        <f>VLOOKUP(E278,'[1]Contacts (2)'!$E$2:$G$54,3)</f>
        <v>Christchurch</v>
      </c>
      <c r="L278" t="s">
        <v>207</v>
      </c>
      <c r="M278" t="s">
        <v>214</v>
      </c>
    </row>
    <row r="279" spans="1:13" x14ac:dyDescent="0.25">
      <c r="A279" t="str">
        <f t="shared" si="4"/>
        <v>Peters Grant</v>
      </c>
      <c r="B279" s="8">
        <v>772</v>
      </c>
      <c r="C279" s="1">
        <v>55278</v>
      </c>
      <c r="D279" s="3">
        <v>43976</v>
      </c>
      <c r="E279" s="1" t="s">
        <v>38</v>
      </c>
      <c r="F279" t="s">
        <v>30</v>
      </c>
      <c r="G279" s="4">
        <v>19.95</v>
      </c>
      <c r="H279">
        <v>20</v>
      </c>
      <c r="I279" s="1">
        <v>5</v>
      </c>
      <c r="J279" t="str">
        <f>VLOOKUP(E279,'[1]Contacts (2)'!$E$2:$G$54,2)</f>
        <v>Grant Peters</v>
      </c>
      <c r="K279" t="str">
        <f>VLOOKUP(E279,'[1]Contacts (2)'!$E$2:$G$54,3)</f>
        <v>Christchurch</v>
      </c>
      <c r="L279" t="s">
        <v>207</v>
      </c>
      <c r="M279" t="s">
        <v>217</v>
      </c>
    </row>
    <row r="280" spans="1:13" x14ac:dyDescent="0.25">
      <c r="A280" t="str">
        <f t="shared" si="4"/>
        <v>Lucky Bridget</v>
      </c>
      <c r="B280" s="8">
        <v>739</v>
      </c>
      <c r="C280" s="1">
        <v>55279</v>
      </c>
      <c r="D280" s="3">
        <v>43976</v>
      </c>
      <c r="E280" s="1" t="s">
        <v>25</v>
      </c>
      <c r="F280" t="s">
        <v>12</v>
      </c>
      <c r="G280" s="4">
        <v>22.95</v>
      </c>
      <c r="H280">
        <v>20</v>
      </c>
      <c r="I280" s="1">
        <v>6</v>
      </c>
      <c r="J280" t="str">
        <f>VLOOKUP(E280,'[1]Contacts (2)'!$E$2:$G$54,2)</f>
        <v>Bridget Lucky</v>
      </c>
      <c r="K280" t="str">
        <f>VLOOKUP(E280,'[1]Contacts (2)'!$E$2:$G$54,3)</f>
        <v>Invercargill</v>
      </c>
      <c r="L280" t="s">
        <v>200</v>
      </c>
      <c r="M280" t="s">
        <v>214</v>
      </c>
    </row>
    <row r="281" spans="1:13" x14ac:dyDescent="0.25">
      <c r="A281" t="str">
        <f t="shared" si="4"/>
        <v>Henry Bridget</v>
      </c>
      <c r="B281" s="8">
        <v>36</v>
      </c>
      <c r="C281" s="1">
        <v>55280</v>
      </c>
      <c r="D281" s="3">
        <v>43976</v>
      </c>
      <c r="E281" s="1" t="s">
        <v>48</v>
      </c>
      <c r="F281" t="s">
        <v>10</v>
      </c>
      <c r="G281" s="4">
        <v>37.5</v>
      </c>
      <c r="H281">
        <v>50</v>
      </c>
      <c r="I281" s="1">
        <v>9</v>
      </c>
      <c r="J281" t="str">
        <f>VLOOKUP(E281,'[1]Contacts (2)'!$E$2:$G$54,2)</f>
        <v>Bridget Henry</v>
      </c>
      <c r="K281" t="str">
        <f>VLOOKUP(E281,'[1]Contacts (2)'!$E$2:$G$54,3)</f>
        <v>Hamilton</v>
      </c>
      <c r="L281" t="s">
        <v>200</v>
      </c>
      <c r="M281" t="s">
        <v>215</v>
      </c>
    </row>
    <row r="282" spans="1:13" x14ac:dyDescent="0.25">
      <c r="A282" t="str">
        <f t="shared" si="4"/>
        <v>Davis John</v>
      </c>
      <c r="B282" s="8">
        <v>796</v>
      </c>
      <c r="C282" s="1">
        <v>55281</v>
      </c>
      <c r="D282" s="3">
        <v>43976</v>
      </c>
      <c r="E282" s="1" t="s">
        <v>29</v>
      </c>
      <c r="F282" t="s">
        <v>20</v>
      </c>
      <c r="G282" s="4">
        <v>29.95</v>
      </c>
      <c r="H282">
        <v>50</v>
      </c>
      <c r="I282" s="1">
        <v>7</v>
      </c>
      <c r="J282" t="str">
        <f>VLOOKUP(E282,'[1]Contacts (2)'!$E$2:$G$54,2)</f>
        <v>John Davis</v>
      </c>
      <c r="K282" t="str">
        <f>VLOOKUP(E282,'[1]Contacts (2)'!$E$2:$G$54,3)</f>
        <v>Hamilton</v>
      </c>
      <c r="L282" t="s">
        <v>204</v>
      </c>
      <c r="M282" t="s">
        <v>210</v>
      </c>
    </row>
    <row r="283" spans="1:13" x14ac:dyDescent="0.25">
      <c r="A283" t="str">
        <f t="shared" si="4"/>
        <v>Henry Bridget</v>
      </c>
      <c r="B283" s="8">
        <v>36</v>
      </c>
      <c r="C283" s="1">
        <v>55282</v>
      </c>
      <c r="D283" s="3">
        <v>43976</v>
      </c>
      <c r="E283" s="1" t="s">
        <v>48</v>
      </c>
      <c r="F283" t="s">
        <v>30</v>
      </c>
      <c r="G283" s="4">
        <v>19.95</v>
      </c>
      <c r="H283">
        <v>10</v>
      </c>
      <c r="I283" s="1">
        <v>4</v>
      </c>
      <c r="J283" t="str">
        <f>VLOOKUP(E283,'[1]Contacts (2)'!$E$2:$G$54,2)</f>
        <v>Bridget Henry</v>
      </c>
      <c r="K283" t="str">
        <f>VLOOKUP(E283,'[1]Contacts (2)'!$E$2:$G$54,3)</f>
        <v>Hamilton</v>
      </c>
      <c r="L283" t="s">
        <v>200</v>
      </c>
      <c r="M283" t="s">
        <v>215</v>
      </c>
    </row>
    <row r="284" spans="1:13" x14ac:dyDescent="0.25">
      <c r="A284" t="str">
        <f t="shared" si="4"/>
        <v>Davis Grant</v>
      </c>
      <c r="B284" s="8">
        <v>742</v>
      </c>
      <c r="C284" s="1">
        <v>55283</v>
      </c>
      <c r="D284" s="3">
        <v>43977</v>
      </c>
      <c r="E284" s="1" t="s">
        <v>19</v>
      </c>
      <c r="F284" t="s">
        <v>10</v>
      </c>
      <c r="G284" s="4">
        <v>37.5</v>
      </c>
      <c r="H284">
        <v>50</v>
      </c>
      <c r="I284" s="1">
        <v>9</v>
      </c>
      <c r="J284" t="str">
        <f>VLOOKUP(E284,'[1]Contacts (2)'!$E$2:$G$54,2)</f>
        <v>Grant Davis</v>
      </c>
      <c r="K284" t="str">
        <f>VLOOKUP(E284,'[1]Contacts (2)'!$E$2:$G$54,3)</f>
        <v>Wellington</v>
      </c>
      <c r="L284" t="s">
        <v>207</v>
      </c>
      <c r="M284" t="s">
        <v>210</v>
      </c>
    </row>
    <row r="285" spans="1:13" x14ac:dyDescent="0.25">
      <c r="A285" t="str">
        <f t="shared" si="4"/>
        <v>Munro Bridget</v>
      </c>
      <c r="B285" s="8">
        <v>823</v>
      </c>
      <c r="C285" s="1">
        <v>55284</v>
      </c>
      <c r="D285" s="3">
        <v>43977</v>
      </c>
      <c r="E285" s="1" t="s">
        <v>55</v>
      </c>
      <c r="F285" t="s">
        <v>30</v>
      </c>
      <c r="G285" s="4">
        <v>19.95</v>
      </c>
      <c r="H285">
        <v>100</v>
      </c>
      <c r="I285" s="1">
        <v>4</v>
      </c>
      <c r="J285" t="str">
        <f>VLOOKUP(E285,'[1]Contacts (2)'!$E$2:$G$54,2)</f>
        <v>Bridget Munro</v>
      </c>
      <c r="K285" t="str">
        <f>VLOOKUP(E285,'[1]Contacts (2)'!$E$2:$G$54,3)</f>
        <v>Christchurch</v>
      </c>
      <c r="L285" t="s">
        <v>200</v>
      </c>
      <c r="M285" t="s">
        <v>219</v>
      </c>
    </row>
    <row r="286" spans="1:13" x14ac:dyDescent="0.25">
      <c r="A286" t="str">
        <f t="shared" si="4"/>
        <v>Davis Alice</v>
      </c>
      <c r="B286" s="8">
        <v>841</v>
      </c>
      <c r="C286" s="1">
        <v>55285</v>
      </c>
      <c r="D286" s="3">
        <v>43977</v>
      </c>
      <c r="E286" s="1" t="s">
        <v>43</v>
      </c>
      <c r="F286" t="s">
        <v>16</v>
      </c>
      <c r="G286" s="4">
        <v>21.5</v>
      </c>
      <c r="H286">
        <v>10</v>
      </c>
      <c r="I286" s="1">
        <v>5</v>
      </c>
      <c r="J286" t="str">
        <f>VLOOKUP(E286,'[1]Contacts (2)'!$E$2:$G$54,2)</f>
        <v>Alice Davis</v>
      </c>
      <c r="K286" t="str">
        <f>VLOOKUP(E286,'[1]Contacts (2)'!$E$2:$G$54,3)</f>
        <v>Dunedin</v>
      </c>
      <c r="L286" t="s">
        <v>202</v>
      </c>
      <c r="M286" t="s">
        <v>210</v>
      </c>
    </row>
    <row r="287" spans="1:13" x14ac:dyDescent="0.25">
      <c r="A287" t="str">
        <f t="shared" si="4"/>
        <v>Cox Grant</v>
      </c>
      <c r="B287" s="8">
        <v>2715</v>
      </c>
      <c r="C287" s="1">
        <v>55286</v>
      </c>
      <c r="D287" s="3">
        <v>43977</v>
      </c>
      <c r="E287" s="1" t="s">
        <v>58</v>
      </c>
      <c r="F287" t="s">
        <v>16</v>
      </c>
      <c r="G287" s="4">
        <v>21.5</v>
      </c>
      <c r="H287">
        <v>20</v>
      </c>
      <c r="I287" s="1">
        <v>6</v>
      </c>
      <c r="J287" t="str">
        <f>VLOOKUP(E287,'[1]Contacts (2)'!$E$2:$G$54,2)</f>
        <v>Grant Cox</v>
      </c>
      <c r="K287" t="str">
        <f>VLOOKUP(E287,'[1]Contacts (2)'!$E$2:$G$54,3)</f>
        <v>Wellington</v>
      </c>
      <c r="L287" t="s">
        <v>207</v>
      </c>
      <c r="M287" t="s">
        <v>205</v>
      </c>
    </row>
    <row r="288" spans="1:13" x14ac:dyDescent="0.25">
      <c r="A288" t="str">
        <f t="shared" si="4"/>
        <v>Fisher John</v>
      </c>
      <c r="B288" s="8">
        <v>2856</v>
      </c>
      <c r="C288" s="1">
        <v>55287</v>
      </c>
      <c r="D288" s="3">
        <v>43977</v>
      </c>
      <c r="E288" s="1" t="s">
        <v>54</v>
      </c>
      <c r="F288" t="s">
        <v>20</v>
      </c>
      <c r="G288" s="4">
        <v>29.95</v>
      </c>
      <c r="H288">
        <v>25</v>
      </c>
      <c r="I288" s="1">
        <v>8</v>
      </c>
      <c r="J288" t="str">
        <f>VLOOKUP(E288,'[1]Contacts (2)'!$E$2:$G$54,2)</f>
        <v>John Fisher</v>
      </c>
      <c r="K288" t="str">
        <f>VLOOKUP(E288,'[1]Contacts (2)'!$E$2:$G$54,3)</f>
        <v>Christchurch</v>
      </c>
      <c r="L288" t="s">
        <v>204</v>
      </c>
      <c r="M288" t="s">
        <v>218</v>
      </c>
    </row>
    <row r="289" spans="1:13" x14ac:dyDescent="0.25">
      <c r="A289" t="str">
        <f t="shared" si="4"/>
        <v>Fisher Bridget</v>
      </c>
      <c r="B289" s="8">
        <v>751</v>
      </c>
      <c r="C289" s="1">
        <v>55288</v>
      </c>
      <c r="D289" s="3">
        <v>43978</v>
      </c>
      <c r="E289" s="1" t="s">
        <v>53</v>
      </c>
      <c r="F289" t="s">
        <v>16</v>
      </c>
      <c r="G289" s="4">
        <v>21.5</v>
      </c>
      <c r="H289">
        <v>50</v>
      </c>
      <c r="I289" s="1">
        <v>5</v>
      </c>
      <c r="J289" t="str">
        <f>VLOOKUP(E289,'[1]Contacts (2)'!$E$2:$G$54,2)</f>
        <v>Bridget Fisher</v>
      </c>
      <c r="K289" t="str">
        <f>VLOOKUP(E289,'[1]Contacts (2)'!$E$2:$G$54,3)</f>
        <v>Christchurch</v>
      </c>
      <c r="L289" t="s">
        <v>200</v>
      </c>
      <c r="M289" t="s">
        <v>218</v>
      </c>
    </row>
    <row r="290" spans="1:13" x14ac:dyDescent="0.25">
      <c r="A290" t="str">
        <f t="shared" si="4"/>
        <v>Cox John</v>
      </c>
      <c r="B290" s="8">
        <v>775</v>
      </c>
      <c r="C290" s="1">
        <v>55289</v>
      </c>
      <c r="D290" s="3">
        <v>43978</v>
      </c>
      <c r="E290" s="1" t="s">
        <v>13</v>
      </c>
      <c r="F290" t="s">
        <v>10</v>
      </c>
      <c r="G290" s="4">
        <v>37.5</v>
      </c>
      <c r="H290">
        <v>10</v>
      </c>
      <c r="I290" s="1">
        <v>9</v>
      </c>
      <c r="J290" t="str">
        <f>VLOOKUP(E290,'[1]Contacts (2)'!$E$2:$G$54,2)</f>
        <v>John Cox</v>
      </c>
      <c r="K290" t="str">
        <f>VLOOKUP(E290,'[1]Contacts (2)'!$E$2:$G$54,3)</f>
        <v>Hamilton</v>
      </c>
      <c r="L290" t="s">
        <v>204</v>
      </c>
      <c r="M290" t="s">
        <v>205</v>
      </c>
    </row>
    <row r="291" spans="1:13" x14ac:dyDescent="0.25">
      <c r="A291" t="str">
        <f t="shared" si="4"/>
        <v>Evans John</v>
      </c>
      <c r="B291" s="8">
        <v>811</v>
      </c>
      <c r="C291" s="1">
        <v>55290</v>
      </c>
      <c r="D291" s="3">
        <v>43978</v>
      </c>
      <c r="E291" s="1" t="s">
        <v>37</v>
      </c>
      <c r="F291" t="s">
        <v>10</v>
      </c>
      <c r="G291" s="4">
        <v>37.5</v>
      </c>
      <c r="H291">
        <v>20</v>
      </c>
      <c r="I291" s="1">
        <v>9</v>
      </c>
      <c r="J291" t="str">
        <f>VLOOKUP(E291,'[1]Contacts (2)'!$E$2:$G$54,2)</f>
        <v>John Evans</v>
      </c>
      <c r="K291" t="str">
        <f>VLOOKUP(E291,'[1]Contacts (2)'!$E$2:$G$54,3)</f>
        <v>Invercargill</v>
      </c>
      <c r="L291" t="s">
        <v>204</v>
      </c>
      <c r="M291" t="s">
        <v>216</v>
      </c>
    </row>
    <row r="292" spans="1:13" x14ac:dyDescent="0.25">
      <c r="A292" t="str">
        <f t="shared" si="4"/>
        <v>Evans John</v>
      </c>
      <c r="B292" s="8">
        <v>811</v>
      </c>
      <c r="C292" s="1">
        <v>55291</v>
      </c>
      <c r="D292" s="3">
        <v>43978</v>
      </c>
      <c r="E292" s="1" t="s">
        <v>37</v>
      </c>
      <c r="F292" t="s">
        <v>20</v>
      </c>
      <c r="G292" s="4">
        <v>29.95</v>
      </c>
      <c r="H292">
        <v>20</v>
      </c>
      <c r="I292" s="1">
        <v>7</v>
      </c>
      <c r="J292" t="str">
        <f>VLOOKUP(E292,'[1]Contacts (2)'!$E$2:$G$54,2)</f>
        <v>John Evans</v>
      </c>
      <c r="K292" t="str">
        <f>VLOOKUP(E292,'[1]Contacts (2)'!$E$2:$G$54,3)</f>
        <v>Invercargill</v>
      </c>
      <c r="L292" t="s">
        <v>204</v>
      </c>
      <c r="M292" t="s">
        <v>216</v>
      </c>
    </row>
    <row r="293" spans="1:13" x14ac:dyDescent="0.25">
      <c r="A293" t="str">
        <f t="shared" si="4"/>
        <v>Fisher Grant</v>
      </c>
      <c r="B293" s="8">
        <v>74</v>
      </c>
      <c r="C293" s="1">
        <v>55292</v>
      </c>
      <c r="D293" s="3">
        <v>43978</v>
      </c>
      <c r="E293" s="1" t="s">
        <v>56</v>
      </c>
      <c r="F293" t="s">
        <v>20</v>
      </c>
      <c r="G293" s="4">
        <v>29.95</v>
      </c>
      <c r="H293">
        <v>20</v>
      </c>
      <c r="I293" s="1">
        <v>7</v>
      </c>
      <c r="J293" t="str">
        <f>VLOOKUP(E293,'[1]Contacts (2)'!$E$2:$G$54,2)</f>
        <v>Grant Fisher</v>
      </c>
      <c r="K293" t="str">
        <f>VLOOKUP(E293,'[1]Contacts (2)'!$E$2:$G$54,3)</f>
        <v>Hamilton</v>
      </c>
      <c r="L293" t="s">
        <v>207</v>
      </c>
      <c r="M293" t="s">
        <v>218</v>
      </c>
    </row>
    <row r="294" spans="1:13" x14ac:dyDescent="0.25">
      <c r="A294" t="str">
        <f t="shared" si="4"/>
        <v>Cox Bridget</v>
      </c>
      <c r="B294" s="8">
        <v>1733</v>
      </c>
      <c r="C294" s="1">
        <v>55293</v>
      </c>
      <c r="D294" s="3">
        <v>43979</v>
      </c>
      <c r="E294" s="1" t="s">
        <v>14</v>
      </c>
      <c r="F294" t="s">
        <v>16</v>
      </c>
      <c r="G294" s="4">
        <v>21.5</v>
      </c>
      <c r="H294">
        <v>20</v>
      </c>
      <c r="I294" s="1">
        <v>6</v>
      </c>
      <c r="J294" t="str">
        <f>VLOOKUP(E294,'[1]Contacts (2)'!$E$2:$G$54,2)</f>
        <v>Bridget Cox</v>
      </c>
      <c r="K294" t="str">
        <f>VLOOKUP(E294,'[1]Contacts (2)'!$E$2:$G$54,3)</f>
        <v>Christchurch</v>
      </c>
      <c r="L294" t="s">
        <v>200</v>
      </c>
      <c r="M294" t="s">
        <v>205</v>
      </c>
    </row>
    <row r="295" spans="1:13" x14ac:dyDescent="0.25">
      <c r="A295" t="str">
        <f t="shared" si="4"/>
        <v>Fisher John</v>
      </c>
      <c r="B295" s="8">
        <v>2856</v>
      </c>
      <c r="C295" s="1">
        <v>55294</v>
      </c>
      <c r="D295" s="3">
        <v>43979</v>
      </c>
      <c r="E295" s="1" t="s">
        <v>54</v>
      </c>
      <c r="F295" t="s">
        <v>30</v>
      </c>
      <c r="G295" s="4">
        <v>19.95</v>
      </c>
      <c r="H295">
        <v>25</v>
      </c>
      <c r="I295" s="1">
        <v>4</v>
      </c>
      <c r="J295" t="str">
        <f>VLOOKUP(E295,'[1]Contacts (2)'!$E$2:$G$54,2)</f>
        <v>John Fisher</v>
      </c>
      <c r="K295" t="str">
        <f>VLOOKUP(E295,'[1]Contacts (2)'!$E$2:$G$54,3)</f>
        <v>Christchurch</v>
      </c>
      <c r="L295" t="s">
        <v>204</v>
      </c>
      <c r="M295" t="s">
        <v>218</v>
      </c>
    </row>
    <row r="296" spans="1:13" x14ac:dyDescent="0.25">
      <c r="A296" t="str">
        <f t="shared" si="4"/>
        <v>Isaacs John</v>
      </c>
      <c r="B296" s="8">
        <v>748</v>
      </c>
      <c r="C296" s="1">
        <v>55295</v>
      </c>
      <c r="D296" s="3">
        <v>43979</v>
      </c>
      <c r="E296" s="1" t="s">
        <v>27</v>
      </c>
      <c r="F296" t="s">
        <v>10</v>
      </c>
      <c r="G296" s="4">
        <v>37.5</v>
      </c>
      <c r="H296">
        <v>50</v>
      </c>
      <c r="I296" s="1">
        <v>8</v>
      </c>
      <c r="J296" t="str">
        <f>VLOOKUP(E296,'[1]Contacts (2)'!$E$2:$G$54,2)</f>
        <v>John Isaacs</v>
      </c>
      <c r="K296" t="str">
        <f>VLOOKUP(E296,'[1]Contacts (2)'!$E$2:$G$54,3)</f>
        <v>Auckland</v>
      </c>
      <c r="L296" t="s">
        <v>204</v>
      </c>
      <c r="M296" t="s">
        <v>209</v>
      </c>
    </row>
    <row r="297" spans="1:13" x14ac:dyDescent="0.25">
      <c r="A297" t="str">
        <f t="shared" si="4"/>
        <v>Grace John</v>
      </c>
      <c r="B297" s="8">
        <v>781</v>
      </c>
      <c r="C297" s="1">
        <v>55296</v>
      </c>
      <c r="D297" s="3">
        <v>43979</v>
      </c>
      <c r="E297" s="1" t="s">
        <v>47</v>
      </c>
      <c r="F297" t="s">
        <v>20</v>
      </c>
      <c r="G297" s="4">
        <v>29.95</v>
      </c>
      <c r="H297">
        <v>10</v>
      </c>
      <c r="I297" s="1">
        <v>7</v>
      </c>
      <c r="J297" t="str">
        <f>VLOOKUP(E297,'[1]Contacts (2)'!$E$2:$G$54,2)</f>
        <v>John Grace</v>
      </c>
      <c r="K297" t="str">
        <f>VLOOKUP(E297,'[1]Contacts (2)'!$E$2:$G$54,3)</f>
        <v>Invercargill</v>
      </c>
      <c r="L297" t="s">
        <v>204</v>
      </c>
      <c r="M297" t="s">
        <v>201</v>
      </c>
    </row>
    <row r="298" spans="1:13" x14ac:dyDescent="0.25">
      <c r="A298" t="str">
        <f t="shared" si="4"/>
        <v>Grace Alice</v>
      </c>
      <c r="B298" s="8">
        <v>706</v>
      </c>
      <c r="C298" s="1">
        <v>55297</v>
      </c>
      <c r="D298" s="3">
        <v>43979</v>
      </c>
      <c r="E298" s="1" t="s">
        <v>49</v>
      </c>
      <c r="F298" t="s">
        <v>12</v>
      </c>
      <c r="G298" s="4">
        <v>22.95</v>
      </c>
      <c r="H298">
        <v>10</v>
      </c>
      <c r="I298" s="1">
        <v>9</v>
      </c>
      <c r="J298" t="str">
        <f>VLOOKUP(E298,'[1]Contacts (2)'!$E$2:$G$54,2)</f>
        <v>Alice Grace</v>
      </c>
      <c r="K298" t="str">
        <f>VLOOKUP(E298,'[1]Contacts (2)'!$E$2:$G$54,3)</f>
        <v>Christchurch</v>
      </c>
      <c r="L298" t="s">
        <v>202</v>
      </c>
      <c r="M298" t="s">
        <v>201</v>
      </c>
    </row>
    <row r="299" spans="1:13" x14ac:dyDescent="0.25">
      <c r="A299" t="str">
        <f t="shared" si="4"/>
        <v>Kelly Bridget</v>
      </c>
      <c r="B299" s="8">
        <v>829</v>
      </c>
      <c r="C299" s="1">
        <v>55298</v>
      </c>
      <c r="D299" s="3">
        <v>43979</v>
      </c>
      <c r="E299" s="1" t="s">
        <v>26</v>
      </c>
      <c r="F299" t="s">
        <v>16</v>
      </c>
      <c r="G299" s="4">
        <v>21.5</v>
      </c>
      <c r="H299">
        <v>25</v>
      </c>
      <c r="I299" s="1">
        <v>6</v>
      </c>
      <c r="J299" t="str">
        <f>VLOOKUP(E299,'[1]Contacts (2)'!$E$2:$G$54,2)</f>
        <v>Bridget Kelly</v>
      </c>
      <c r="K299" t="str">
        <f>VLOOKUP(E299,'[1]Contacts (2)'!$E$2:$G$54,3)</f>
        <v>Wellington</v>
      </c>
      <c r="L299" t="s">
        <v>200</v>
      </c>
      <c r="M299" t="s">
        <v>206</v>
      </c>
    </row>
    <row r="300" spans="1:13" x14ac:dyDescent="0.25">
      <c r="A300" t="str">
        <f t="shared" si="4"/>
        <v>Davis Alice</v>
      </c>
      <c r="B300" s="8">
        <v>841</v>
      </c>
      <c r="C300" s="1">
        <v>55299</v>
      </c>
      <c r="D300" s="3">
        <v>43980</v>
      </c>
      <c r="E300" s="1" t="s">
        <v>43</v>
      </c>
      <c r="F300" t="s">
        <v>30</v>
      </c>
      <c r="G300" s="4">
        <v>19.95</v>
      </c>
      <c r="H300">
        <v>100</v>
      </c>
      <c r="I300" s="1">
        <v>3</v>
      </c>
      <c r="J300" t="str">
        <f>VLOOKUP(E300,'[1]Contacts (2)'!$E$2:$G$54,2)</f>
        <v>Alice Davis</v>
      </c>
      <c r="K300" t="str">
        <f>VLOOKUP(E300,'[1]Contacts (2)'!$E$2:$G$54,3)</f>
        <v>Dunedin</v>
      </c>
      <c r="L300" t="s">
        <v>202</v>
      </c>
      <c r="M300" t="s">
        <v>210</v>
      </c>
    </row>
    <row r="301" spans="1:13" x14ac:dyDescent="0.25">
      <c r="A301" t="str">
        <f t="shared" si="4"/>
        <v>Adams Alice</v>
      </c>
      <c r="B301" s="8">
        <v>850</v>
      </c>
      <c r="C301" s="1">
        <v>55300</v>
      </c>
      <c r="D301" s="3">
        <v>43980</v>
      </c>
      <c r="E301" s="1" t="s">
        <v>36</v>
      </c>
      <c r="F301" t="s">
        <v>10</v>
      </c>
      <c r="G301" s="4">
        <v>37.5</v>
      </c>
      <c r="H301">
        <v>50</v>
      </c>
      <c r="I301" s="1">
        <v>12</v>
      </c>
      <c r="J301" t="str">
        <f>VLOOKUP(E301,'[1]Contacts (2)'!$E$2:$G$54,2)</f>
        <v>Alice Adams</v>
      </c>
      <c r="K301" t="str">
        <f>VLOOKUP(E301,'[1]Contacts (2)'!$E$2:$G$54,3)</f>
        <v>Dunedin</v>
      </c>
      <c r="L301" t="s">
        <v>202</v>
      </c>
      <c r="M301" t="s">
        <v>213</v>
      </c>
    </row>
    <row r="302" spans="1:13" x14ac:dyDescent="0.25">
      <c r="A302" t="str">
        <f t="shared" si="4"/>
        <v>Isaacs Grant</v>
      </c>
      <c r="B302" s="8">
        <v>709</v>
      </c>
      <c r="C302" s="1">
        <v>55301</v>
      </c>
      <c r="D302" s="3">
        <v>43980</v>
      </c>
      <c r="E302" s="1" t="s">
        <v>60</v>
      </c>
      <c r="F302" t="s">
        <v>20</v>
      </c>
      <c r="G302" s="4">
        <v>29.95</v>
      </c>
      <c r="H302">
        <v>50</v>
      </c>
      <c r="I302" s="1">
        <v>7</v>
      </c>
      <c r="J302" t="str">
        <f>VLOOKUP(E302,'[1]Contacts (2)'!$E$2:$G$54,2)</f>
        <v>Grant Isaacs</v>
      </c>
      <c r="K302" t="str">
        <f>VLOOKUP(E302,'[1]Contacts (2)'!$E$2:$G$54,3)</f>
        <v>Hamilton</v>
      </c>
      <c r="L302" t="s">
        <v>207</v>
      </c>
      <c r="M302" t="s">
        <v>209</v>
      </c>
    </row>
    <row r="303" spans="1:13" x14ac:dyDescent="0.25">
      <c r="A303" t="str">
        <f t="shared" si="4"/>
        <v>Davis John</v>
      </c>
      <c r="B303" s="8">
        <v>796</v>
      </c>
      <c r="C303" s="1">
        <v>55302</v>
      </c>
      <c r="D303" s="3">
        <v>43980</v>
      </c>
      <c r="E303" s="1" t="s">
        <v>29</v>
      </c>
      <c r="F303" t="s">
        <v>16</v>
      </c>
      <c r="G303" s="4">
        <v>21.5</v>
      </c>
      <c r="H303">
        <v>50</v>
      </c>
      <c r="I303" s="1">
        <v>5</v>
      </c>
      <c r="J303" t="str">
        <f>VLOOKUP(E303,'[1]Contacts (2)'!$E$2:$G$54,2)</f>
        <v>John Davis</v>
      </c>
      <c r="K303" t="str">
        <f>VLOOKUP(E303,'[1]Contacts (2)'!$E$2:$G$54,3)</f>
        <v>Hamilton</v>
      </c>
      <c r="L303" t="s">
        <v>204</v>
      </c>
      <c r="M303" t="s">
        <v>210</v>
      </c>
    </row>
    <row r="304" spans="1:13" x14ac:dyDescent="0.25">
      <c r="A304" t="str">
        <f t="shared" si="4"/>
        <v>Evans Grant</v>
      </c>
      <c r="B304" s="8">
        <v>754</v>
      </c>
      <c r="C304" s="1">
        <v>55303</v>
      </c>
      <c r="D304" s="3">
        <v>43980</v>
      </c>
      <c r="E304" s="1" t="s">
        <v>44</v>
      </c>
      <c r="F304" t="s">
        <v>30</v>
      </c>
      <c r="G304" s="4">
        <v>19.95</v>
      </c>
      <c r="H304">
        <v>50</v>
      </c>
      <c r="I304" s="1">
        <v>4</v>
      </c>
      <c r="J304" t="str">
        <f>VLOOKUP(E304,'[1]Contacts (2)'!$E$2:$G$54,2)</f>
        <v>Grant Evans</v>
      </c>
      <c r="K304" t="str">
        <f>VLOOKUP(E304,'[1]Contacts (2)'!$E$2:$G$54,3)</f>
        <v>Dunedin</v>
      </c>
      <c r="L304" t="s">
        <v>207</v>
      </c>
      <c r="M304" t="s">
        <v>216</v>
      </c>
    </row>
    <row r="305" spans="1:13" x14ac:dyDescent="0.25">
      <c r="A305" t="str">
        <f t="shared" si="4"/>
        <v>Cox Bridget</v>
      </c>
      <c r="B305" s="8">
        <v>1733</v>
      </c>
      <c r="C305" s="1">
        <v>55304</v>
      </c>
      <c r="D305" s="3">
        <v>43981</v>
      </c>
      <c r="E305" s="1" t="s">
        <v>14</v>
      </c>
      <c r="F305" t="s">
        <v>12</v>
      </c>
      <c r="G305" s="4">
        <v>22.95</v>
      </c>
      <c r="H305">
        <v>25</v>
      </c>
      <c r="I305" s="1">
        <v>6</v>
      </c>
      <c r="J305" t="str">
        <f>VLOOKUP(E305,'[1]Contacts (2)'!$E$2:$G$54,2)</f>
        <v>Bridget Cox</v>
      </c>
      <c r="K305" t="str">
        <f>VLOOKUP(E305,'[1]Contacts (2)'!$E$2:$G$54,3)</f>
        <v>Christchurch</v>
      </c>
      <c r="L305" t="s">
        <v>200</v>
      </c>
      <c r="M305" t="s">
        <v>205</v>
      </c>
    </row>
    <row r="306" spans="1:13" x14ac:dyDescent="0.25">
      <c r="A306" t="str">
        <f t="shared" si="4"/>
        <v>Kelly John</v>
      </c>
      <c r="B306" s="8">
        <v>724</v>
      </c>
      <c r="C306" s="1">
        <v>55305</v>
      </c>
      <c r="D306" s="3">
        <v>43981</v>
      </c>
      <c r="E306" s="1" t="s">
        <v>15</v>
      </c>
      <c r="F306" t="s">
        <v>12</v>
      </c>
      <c r="G306" s="4">
        <v>22.95</v>
      </c>
      <c r="H306">
        <v>20</v>
      </c>
      <c r="I306" s="1">
        <v>7</v>
      </c>
      <c r="J306" t="str">
        <f>VLOOKUP(E306,'[1]Contacts (2)'!$E$2:$G$54,2)</f>
        <v>John Kelly</v>
      </c>
      <c r="K306" t="str">
        <f>VLOOKUP(E306,'[1]Contacts (2)'!$E$2:$G$54,3)</f>
        <v>Invercargill</v>
      </c>
      <c r="L306" t="s">
        <v>204</v>
      </c>
      <c r="M306" t="s">
        <v>206</v>
      </c>
    </row>
    <row r="307" spans="1:13" x14ac:dyDescent="0.25">
      <c r="A307" t="str">
        <f t="shared" si="4"/>
        <v>Jones Alice</v>
      </c>
      <c r="B307" s="8">
        <v>844</v>
      </c>
      <c r="C307" s="1">
        <v>55306</v>
      </c>
      <c r="D307" s="3">
        <v>43981</v>
      </c>
      <c r="E307" s="1" t="s">
        <v>66</v>
      </c>
      <c r="F307" t="s">
        <v>10</v>
      </c>
      <c r="G307" s="4">
        <v>37.5</v>
      </c>
      <c r="H307">
        <v>25</v>
      </c>
      <c r="I307" s="1">
        <v>9</v>
      </c>
      <c r="J307" t="str">
        <f>VLOOKUP(E307,'[1]Contacts (2)'!$E$2:$G$54,2)</f>
        <v>Alice Jones</v>
      </c>
      <c r="K307" t="str">
        <f>VLOOKUP(E307,'[1]Contacts (2)'!$E$2:$G$54,3)</f>
        <v>Hamilton</v>
      </c>
      <c r="L307" t="s">
        <v>202</v>
      </c>
      <c r="M307" t="s">
        <v>208</v>
      </c>
    </row>
    <row r="308" spans="1:13" x14ac:dyDescent="0.25">
      <c r="A308" t="str">
        <f t="shared" si="4"/>
        <v>Oliver Bridget</v>
      </c>
      <c r="B308" s="8">
        <v>1820</v>
      </c>
      <c r="C308" s="1">
        <v>55307</v>
      </c>
      <c r="D308" s="3">
        <v>43981</v>
      </c>
      <c r="E308" s="1" t="s">
        <v>52</v>
      </c>
      <c r="F308" t="s">
        <v>20</v>
      </c>
      <c r="G308" s="4">
        <v>29.95</v>
      </c>
      <c r="H308">
        <v>20</v>
      </c>
      <c r="I308" s="1">
        <v>7</v>
      </c>
      <c r="J308" t="str">
        <f>VLOOKUP(E308,'[1]Contacts (2)'!$E$2:$G$54,2)</f>
        <v>Bridget Oliver</v>
      </c>
      <c r="K308" t="str">
        <f>VLOOKUP(E308,'[1]Contacts (2)'!$E$2:$G$54,3)</f>
        <v>Dunedin</v>
      </c>
      <c r="L308" t="s">
        <v>200</v>
      </c>
      <c r="M308" t="s">
        <v>211</v>
      </c>
    </row>
    <row r="309" spans="1:13" x14ac:dyDescent="0.25">
      <c r="A309" t="str">
        <f t="shared" si="4"/>
        <v>Henry Alice</v>
      </c>
      <c r="B309" s="8">
        <v>1760</v>
      </c>
      <c r="C309" s="1">
        <v>55308</v>
      </c>
      <c r="D309" s="3">
        <v>43981</v>
      </c>
      <c r="E309" s="1" t="s">
        <v>35</v>
      </c>
      <c r="F309" t="s">
        <v>10</v>
      </c>
      <c r="G309" s="4">
        <v>37.5</v>
      </c>
      <c r="H309">
        <v>20</v>
      </c>
      <c r="I309" s="1">
        <v>9</v>
      </c>
      <c r="J309" t="str">
        <f>VLOOKUP(E309,'[1]Contacts (2)'!$E$2:$G$54,2)</f>
        <v>Alice Henry</v>
      </c>
      <c r="K309" t="str">
        <f>VLOOKUP(E309,'[1]Contacts (2)'!$E$2:$G$54,3)</f>
        <v>Invercargill</v>
      </c>
      <c r="L309" t="s">
        <v>202</v>
      </c>
      <c r="M309" t="s">
        <v>215</v>
      </c>
    </row>
    <row r="310" spans="1:13" x14ac:dyDescent="0.25">
      <c r="A310" t="str">
        <f t="shared" si="4"/>
        <v>Oliver Bridget</v>
      </c>
      <c r="B310" s="8">
        <v>1820</v>
      </c>
      <c r="C310" s="1">
        <v>55309</v>
      </c>
      <c r="D310" s="3">
        <v>43981</v>
      </c>
      <c r="E310" s="1" t="s">
        <v>52</v>
      </c>
      <c r="F310" t="s">
        <v>12</v>
      </c>
      <c r="G310" s="4">
        <v>22.95</v>
      </c>
      <c r="H310">
        <v>20</v>
      </c>
      <c r="I310" s="1">
        <v>7</v>
      </c>
      <c r="J310" t="str">
        <f>VLOOKUP(E310,'[1]Contacts (2)'!$E$2:$G$54,2)</f>
        <v>Bridget Oliver</v>
      </c>
      <c r="K310" t="str">
        <f>VLOOKUP(E310,'[1]Contacts (2)'!$E$2:$G$54,3)</f>
        <v>Dunedin</v>
      </c>
      <c r="L310" t="s">
        <v>200</v>
      </c>
      <c r="M310" t="s">
        <v>211</v>
      </c>
    </row>
    <row r="311" spans="1:13" x14ac:dyDescent="0.25">
      <c r="A311" t="str">
        <f t="shared" si="4"/>
        <v>Cox Grant</v>
      </c>
      <c r="B311" s="8">
        <v>2715</v>
      </c>
      <c r="C311" s="1">
        <v>55310</v>
      </c>
      <c r="D311" s="3">
        <v>43982</v>
      </c>
      <c r="E311" s="1" t="s">
        <v>58</v>
      </c>
      <c r="F311" t="s">
        <v>20</v>
      </c>
      <c r="G311" s="4">
        <v>29.95</v>
      </c>
      <c r="H311">
        <v>10</v>
      </c>
      <c r="I311" s="1">
        <v>7</v>
      </c>
      <c r="J311" t="str">
        <f>VLOOKUP(E311,'[1]Contacts (2)'!$E$2:$G$54,2)</f>
        <v>Grant Cox</v>
      </c>
      <c r="K311" t="str">
        <f>VLOOKUP(E311,'[1]Contacts (2)'!$E$2:$G$54,3)</f>
        <v>Wellington</v>
      </c>
      <c r="L311" t="s">
        <v>207</v>
      </c>
      <c r="M311" t="s">
        <v>205</v>
      </c>
    </row>
    <row r="312" spans="1:13" x14ac:dyDescent="0.25">
      <c r="A312" t="str">
        <f t="shared" si="4"/>
        <v>Cox John</v>
      </c>
      <c r="B312" s="8">
        <v>775</v>
      </c>
      <c r="C312" s="1">
        <v>55311</v>
      </c>
      <c r="D312" s="3">
        <v>43982</v>
      </c>
      <c r="E312" s="1" t="s">
        <v>13</v>
      </c>
      <c r="F312" t="s">
        <v>12</v>
      </c>
      <c r="G312" s="4">
        <v>22.95</v>
      </c>
      <c r="H312">
        <v>20</v>
      </c>
      <c r="I312" s="1">
        <v>6</v>
      </c>
      <c r="J312" t="str">
        <f>VLOOKUP(E312,'[1]Contacts (2)'!$E$2:$G$54,2)</f>
        <v>John Cox</v>
      </c>
      <c r="K312" t="str">
        <f>VLOOKUP(E312,'[1]Contacts (2)'!$E$2:$G$54,3)</f>
        <v>Hamilton</v>
      </c>
      <c r="L312" t="s">
        <v>204</v>
      </c>
      <c r="M312" t="s">
        <v>205</v>
      </c>
    </row>
    <row r="313" spans="1:13" x14ac:dyDescent="0.25">
      <c r="A313" t="str">
        <f t="shared" si="4"/>
        <v>Adams John</v>
      </c>
      <c r="B313" s="8">
        <v>2769</v>
      </c>
      <c r="C313" s="1">
        <v>55312</v>
      </c>
      <c r="D313" s="3">
        <v>43982</v>
      </c>
      <c r="E313" s="1" t="s">
        <v>24</v>
      </c>
      <c r="F313" t="s">
        <v>20</v>
      </c>
      <c r="G313" s="4">
        <v>29.95</v>
      </c>
      <c r="H313">
        <v>25</v>
      </c>
      <c r="I313" s="1">
        <v>7</v>
      </c>
      <c r="J313" t="str">
        <f>VLOOKUP(E313,'[1]Contacts (2)'!$E$2:$G$54,2)</f>
        <v>John Adams</v>
      </c>
      <c r="K313" t="str">
        <f>VLOOKUP(E313,'[1]Contacts (2)'!$E$2:$G$54,3)</f>
        <v>Dunedin</v>
      </c>
      <c r="L313" t="s">
        <v>204</v>
      </c>
      <c r="M313" t="s">
        <v>213</v>
      </c>
    </row>
    <row r="314" spans="1:13" x14ac:dyDescent="0.25">
      <c r="A314" t="str">
        <f t="shared" si="4"/>
        <v>Cox Bridget</v>
      </c>
      <c r="B314" s="8">
        <v>1733</v>
      </c>
      <c r="C314" s="1">
        <v>55313</v>
      </c>
      <c r="D314" s="3">
        <v>43982</v>
      </c>
      <c r="E314" s="1" t="s">
        <v>14</v>
      </c>
      <c r="F314" t="s">
        <v>20</v>
      </c>
      <c r="G314" s="4">
        <v>29.95</v>
      </c>
      <c r="H314">
        <v>10</v>
      </c>
      <c r="I314" s="1">
        <v>10</v>
      </c>
      <c r="J314" t="str">
        <f>VLOOKUP(E314,'[1]Contacts (2)'!$E$2:$G$54,2)</f>
        <v>Bridget Cox</v>
      </c>
      <c r="K314" t="str">
        <f>VLOOKUP(E314,'[1]Contacts (2)'!$E$2:$G$54,3)</f>
        <v>Christchurch</v>
      </c>
      <c r="L314" t="s">
        <v>200</v>
      </c>
      <c r="M314" t="s">
        <v>205</v>
      </c>
    </row>
    <row r="315" spans="1:13" x14ac:dyDescent="0.25">
      <c r="A315" t="str">
        <f t="shared" si="4"/>
        <v>Kelly John</v>
      </c>
      <c r="B315" s="8">
        <v>724</v>
      </c>
      <c r="C315" s="1">
        <v>55314</v>
      </c>
      <c r="D315" s="3">
        <v>43982</v>
      </c>
      <c r="E315" s="1" t="s">
        <v>15</v>
      </c>
      <c r="F315" t="s">
        <v>10</v>
      </c>
      <c r="G315" s="4">
        <v>37.5</v>
      </c>
      <c r="H315">
        <v>25</v>
      </c>
      <c r="I315" s="1">
        <v>8</v>
      </c>
      <c r="J315" t="str">
        <f>VLOOKUP(E315,'[1]Contacts (2)'!$E$2:$G$54,2)</f>
        <v>John Kelly</v>
      </c>
      <c r="K315" t="str">
        <f>VLOOKUP(E315,'[1]Contacts (2)'!$E$2:$G$54,3)</f>
        <v>Invercargill</v>
      </c>
      <c r="L315" t="s">
        <v>204</v>
      </c>
      <c r="M315" t="s">
        <v>206</v>
      </c>
    </row>
    <row r="316" spans="1:13" x14ac:dyDescent="0.25">
      <c r="A316" t="str">
        <f t="shared" si="4"/>
        <v>Isaacs Bridget</v>
      </c>
      <c r="B316" s="8">
        <v>1835</v>
      </c>
      <c r="C316" s="1">
        <v>55315</v>
      </c>
      <c r="D316" s="3">
        <v>43983</v>
      </c>
      <c r="E316" s="1" t="s">
        <v>18</v>
      </c>
      <c r="F316" t="s">
        <v>10</v>
      </c>
      <c r="G316" s="4">
        <v>37.5</v>
      </c>
      <c r="H316">
        <v>10</v>
      </c>
      <c r="I316" s="1">
        <v>10</v>
      </c>
      <c r="J316" t="str">
        <f>VLOOKUP(E316,'[1]Contacts (2)'!$E$2:$G$54,2)</f>
        <v>Bridget Isaacs</v>
      </c>
      <c r="K316" t="str">
        <f>VLOOKUP(E316,'[1]Contacts (2)'!$E$2:$G$54,3)</f>
        <v>Christchurch</v>
      </c>
      <c r="L316" t="s">
        <v>200</v>
      </c>
      <c r="M316" t="s">
        <v>209</v>
      </c>
    </row>
    <row r="317" spans="1:13" x14ac:dyDescent="0.25">
      <c r="A317" t="str">
        <f t="shared" si="4"/>
        <v>Cox Grant</v>
      </c>
      <c r="B317" s="8">
        <v>2715</v>
      </c>
      <c r="C317" s="1">
        <v>55316</v>
      </c>
      <c r="D317" s="3">
        <v>43983</v>
      </c>
      <c r="E317" s="1" t="s">
        <v>58</v>
      </c>
      <c r="F317" t="s">
        <v>12</v>
      </c>
      <c r="G317" s="4">
        <v>22.95</v>
      </c>
      <c r="H317">
        <v>25</v>
      </c>
      <c r="I317" s="1">
        <v>7</v>
      </c>
      <c r="J317" t="str">
        <f>VLOOKUP(E317,'[1]Contacts (2)'!$E$2:$G$54,2)</f>
        <v>Grant Cox</v>
      </c>
      <c r="K317" t="str">
        <f>VLOOKUP(E317,'[1]Contacts (2)'!$E$2:$G$54,3)</f>
        <v>Wellington</v>
      </c>
      <c r="L317" t="s">
        <v>207</v>
      </c>
      <c r="M317" t="s">
        <v>205</v>
      </c>
    </row>
    <row r="318" spans="1:13" x14ac:dyDescent="0.25">
      <c r="A318" t="str">
        <f t="shared" si="4"/>
        <v>Kelly Grant</v>
      </c>
      <c r="B318" s="8">
        <v>805</v>
      </c>
      <c r="C318" s="1">
        <v>55317</v>
      </c>
      <c r="D318" s="3">
        <v>43983</v>
      </c>
      <c r="E318" s="1" t="s">
        <v>46</v>
      </c>
      <c r="F318" t="s">
        <v>10</v>
      </c>
      <c r="G318" s="4">
        <v>37.5</v>
      </c>
      <c r="H318">
        <v>100</v>
      </c>
      <c r="I318" s="1">
        <v>9</v>
      </c>
      <c r="J318" t="str">
        <f>VLOOKUP(E318,'[1]Contacts (2)'!$E$2:$G$54,2)</f>
        <v>Grant Kelly</v>
      </c>
      <c r="K318" t="str">
        <f>VLOOKUP(E318,'[1]Contacts (2)'!$E$2:$G$54,3)</f>
        <v>Hamilton</v>
      </c>
      <c r="L318" t="s">
        <v>207</v>
      </c>
      <c r="M318" t="s">
        <v>206</v>
      </c>
    </row>
    <row r="319" spans="1:13" x14ac:dyDescent="0.25">
      <c r="A319" t="str">
        <f t="shared" si="4"/>
        <v>Henry Grant</v>
      </c>
      <c r="B319" s="8">
        <v>778</v>
      </c>
      <c r="C319" s="1">
        <v>55318</v>
      </c>
      <c r="D319" s="3">
        <v>43983</v>
      </c>
      <c r="E319" s="1" t="s">
        <v>51</v>
      </c>
      <c r="F319" t="s">
        <v>10</v>
      </c>
      <c r="G319" s="4">
        <v>37.5</v>
      </c>
      <c r="H319">
        <v>50</v>
      </c>
      <c r="I319" s="1">
        <v>8</v>
      </c>
      <c r="J319" t="str">
        <f>VLOOKUP(E319,'[1]Contacts (2)'!$E$2:$G$54,2)</f>
        <v>Grant Henry</v>
      </c>
      <c r="K319" t="str">
        <f>VLOOKUP(E319,'[1]Contacts (2)'!$E$2:$G$54,3)</f>
        <v>Hamilton</v>
      </c>
      <c r="L319" t="s">
        <v>207</v>
      </c>
      <c r="M319" t="s">
        <v>215</v>
      </c>
    </row>
    <row r="320" spans="1:13" x14ac:dyDescent="0.25">
      <c r="A320" t="str">
        <f t="shared" si="4"/>
        <v>Henry Bridget</v>
      </c>
      <c r="B320" s="8">
        <v>36</v>
      </c>
      <c r="C320" s="1">
        <v>55319</v>
      </c>
      <c r="D320" s="3">
        <v>43983</v>
      </c>
      <c r="E320" s="1" t="s">
        <v>48</v>
      </c>
      <c r="F320" t="s">
        <v>12</v>
      </c>
      <c r="G320" s="4">
        <v>22.95</v>
      </c>
      <c r="H320">
        <v>10</v>
      </c>
      <c r="I320" s="1">
        <v>6</v>
      </c>
      <c r="J320" t="str">
        <f>VLOOKUP(E320,'[1]Contacts (2)'!$E$2:$G$54,2)</f>
        <v>Bridget Henry</v>
      </c>
      <c r="K320" t="str">
        <f>VLOOKUP(E320,'[1]Contacts (2)'!$E$2:$G$54,3)</f>
        <v>Hamilton</v>
      </c>
      <c r="L320" t="s">
        <v>200</v>
      </c>
      <c r="M320" t="s">
        <v>215</v>
      </c>
    </row>
    <row r="321" spans="1:13" x14ac:dyDescent="0.25">
      <c r="A321" t="str">
        <f t="shared" si="4"/>
        <v>Cox Alice</v>
      </c>
      <c r="B321" s="8">
        <v>2763</v>
      </c>
      <c r="C321" s="1">
        <v>55320</v>
      </c>
      <c r="D321" s="3">
        <v>43983</v>
      </c>
      <c r="E321" s="1" t="s">
        <v>41</v>
      </c>
      <c r="F321" t="s">
        <v>20</v>
      </c>
      <c r="G321" s="4">
        <v>29.95</v>
      </c>
      <c r="H321">
        <v>50</v>
      </c>
      <c r="I321" s="1">
        <v>8</v>
      </c>
      <c r="J321" t="str">
        <f>VLOOKUP(E321,'[1]Contacts (2)'!$E$2:$G$54,2)</f>
        <v>Alice Cox</v>
      </c>
      <c r="K321" t="str">
        <f>VLOOKUP(E321,'[1]Contacts (2)'!$E$2:$G$54,3)</f>
        <v>Invercargill</v>
      </c>
      <c r="L321" t="s">
        <v>202</v>
      </c>
      <c r="M321" t="s">
        <v>205</v>
      </c>
    </row>
    <row r="322" spans="1:13" x14ac:dyDescent="0.25">
      <c r="A322" t="str">
        <f t="shared" si="4"/>
        <v>Oliver Bridget</v>
      </c>
      <c r="B322" s="8">
        <v>1820</v>
      </c>
      <c r="C322" s="1">
        <v>55321</v>
      </c>
      <c r="D322" s="3">
        <v>43984</v>
      </c>
      <c r="E322" s="1" t="s">
        <v>52</v>
      </c>
      <c r="F322" t="s">
        <v>30</v>
      </c>
      <c r="G322" s="4">
        <v>19.95</v>
      </c>
      <c r="H322">
        <v>100</v>
      </c>
      <c r="I322" s="1">
        <v>4</v>
      </c>
      <c r="J322" t="str">
        <f>VLOOKUP(E322,'[1]Contacts (2)'!$E$2:$G$54,2)</f>
        <v>Bridget Oliver</v>
      </c>
      <c r="K322" t="str">
        <f>VLOOKUP(E322,'[1]Contacts (2)'!$E$2:$G$54,3)</f>
        <v>Dunedin</v>
      </c>
      <c r="L322" t="s">
        <v>200</v>
      </c>
      <c r="M322" t="s">
        <v>211</v>
      </c>
    </row>
    <row r="323" spans="1:13" x14ac:dyDescent="0.25">
      <c r="A323" t="str">
        <f t="shared" ref="A323:A386" si="5">M323&amp;" "&amp;L323</f>
        <v>Grace Bridget</v>
      </c>
      <c r="B323" s="8">
        <v>718</v>
      </c>
      <c r="C323" s="1">
        <v>55322</v>
      </c>
      <c r="D323" s="3">
        <v>43984</v>
      </c>
      <c r="E323" s="1" t="s">
        <v>9</v>
      </c>
      <c r="F323" t="s">
        <v>16</v>
      </c>
      <c r="G323" s="4">
        <v>21.5</v>
      </c>
      <c r="H323">
        <v>50</v>
      </c>
      <c r="I323" s="1">
        <v>6</v>
      </c>
      <c r="J323" t="str">
        <f>VLOOKUP(E323,'[1]Contacts (2)'!$E$2:$G$54,2)</f>
        <v>Bridget Grace</v>
      </c>
      <c r="K323" t="str">
        <f>VLOOKUP(E323,'[1]Contacts (2)'!$E$2:$G$54,3)</f>
        <v>Invercargill</v>
      </c>
      <c r="L323" t="s">
        <v>200</v>
      </c>
      <c r="M323" t="s">
        <v>201</v>
      </c>
    </row>
    <row r="324" spans="1:13" x14ac:dyDescent="0.25">
      <c r="A324" t="str">
        <f t="shared" si="5"/>
        <v>Bryant Bridget</v>
      </c>
      <c r="B324" s="8">
        <v>784</v>
      </c>
      <c r="C324" s="1">
        <v>55323</v>
      </c>
      <c r="D324" s="3">
        <v>43984</v>
      </c>
      <c r="E324" s="1" t="s">
        <v>23</v>
      </c>
      <c r="F324" t="s">
        <v>20</v>
      </c>
      <c r="G324" s="4">
        <v>29.95</v>
      </c>
      <c r="H324">
        <v>10</v>
      </c>
      <c r="I324" s="1">
        <v>7</v>
      </c>
      <c r="J324" t="str">
        <f>VLOOKUP(E324,'[1]Contacts (2)'!$E$2:$G$54,2)</f>
        <v>Bridget Bryant</v>
      </c>
      <c r="K324" t="str">
        <f>VLOOKUP(E324,'[1]Contacts (2)'!$E$2:$G$54,3)</f>
        <v>Palmerston North</v>
      </c>
      <c r="L324" t="s">
        <v>200</v>
      </c>
      <c r="M324" t="s">
        <v>203</v>
      </c>
    </row>
    <row r="325" spans="1:13" x14ac:dyDescent="0.25">
      <c r="A325" t="str">
        <f t="shared" si="5"/>
        <v>Adams Bridget</v>
      </c>
      <c r="B325" s="8">
        <v>790</v>
      </c>
      <c r="C325" s="1">
        <v>55324</v>
      </c>
      <c r="D325" s="3">
        <v>43984</v>
      </c>
      <c r="E325" s="1" t="s">
        <v>61</v>
      </c>
      <c r="F325" t="s">
        <v>16</v>
      </c>
      <c r="G325" s="4">
        <v>21.5</v>
      </c>
      <c r="H325">
        <v>100</v>
      </c>
      <c r="I325" s="1">
        <v>5</v>
      </c>
      <c r="J325" t="str">
        <f>VLOOKUP(E325,'[1]Contacts (2)'!$E$2:$G$54,2)</f>
        <v>Bridget Adams</v>
      </c>
      <c r="K325" t="str">
        <f>VLOOKUP(E325,'[1]Contacts (2)'!$E$2:$G$54,3)</f>
        <v>Invercargill</v>
      </c>
      <c r="L325" t="s">
        <v>200</v>
      </c>
      <c r="M325" t="s">
        <v>213</v>
      </c>
    </row>
    <row r="326" spans="1:13" x14ac:dyDescent="0.25">
      <c r="A326" t="str">
        <f t="shared" si="5"/>
        <v>Isaacs John</v>
      </c>
      <c r="B326" s="8">
        <v>748</v>
      </c>
      <c r="C326" s="1">
        <v>55325</v>
      </c>
      <c r="D326" s="3">
        <v>43984</v>
      </c>
      <c r="E326" s="1" t="s">
        <v>27</v>
      </c>
      <c r="F326" t="s">
        <v>30</v>
      </c>
      <c r="G326" s="4">
        <v>19.95</v>
      </c>
      <c r="H326">
        <v>10</v>
      </c>
      <c r="I326" s="1">
        <v>5</v>
      </c>
      <c r="J326" t="str">
        <f>VLOOKUP(E326,'[1]Contacts (2)'!$E$2:$G$54,2)</f>
        <v>John Isaacs</v>
      </c>
      <c r="K326" t="str">
        <f>VLOOKUP(E326,'[1]Contacts (2)'!$E$2:$G$54,3)</f>
        <v>Auckland</v>
      </c>
      <c r="L326" t="s">
        <v>204</v>
      </c>
      <c r="M326" t="s">
        <v>209</v>
      </c>
    </row>
    <row r="327" spans="1:13" x14ac:dyDescent="0.25">
      <c r="A327" t="str">
        <f t="shared" si="5"/>
        <v>Isaacs Bridget</v>
      </c>
      <c r="B327" s="8">
        <v>1835</v>
      </c>
      <c r="C327" s="1">
        <v>55326</v>
      </c>
      <c r="D327" s="3">
        <v>43984</v>
      </c>
      <c r="E327" s="1" t="s">
        <v>18</v>
      </c>
      <c r="F327" t="s">
        <v>10</v>
      </c>
      <c r="G327" s="4">
        <v>37.5</v>
      </c>
      <c r="H327">
        <v>10</v>
      </c>
      <c r="I327" s="1">
        <v>9</v>
      </c>
      <c r="J327" t="str">
        <f>VLOOKUP(E327,'[1]Contacts (2)'!$E$2:$G$54,2)</f>
        <v>Bridget Isaacs</v>
      </c>
      <c r="K327" t="str">
        <f>VLOOKUP(E327,'[1]Contacts (2)'!$E$2:$G$54,3)</f>
        <v>Christchurch</v>
      </c>
      <c r="L327" t="s">
        <v>200</v>
      </c>
      <c r="M327" t="s">
        <v>209</v>
      </c>
    </row>
    <row r="328" spans="1:13" x14ac:dyDescent="0.25">
      <c r="A328" t="str">
        <f t="shared" si="5"/>
        <v>Adams John</v>
      </c>
      <c r="B328" s="8">
        <v>2769</v>
      </c>
      <c r="C328" s="1">
        <v>55327</v>
      </c>
      <c r="D328" s="3">
        <v>43985</v>
      </c>
      <c r="E328" s="1" t="s">
        <v>24</v>
      </c>
      <c r="F328" t="s">
        <v>16</v>
      </c>
      <c r="G328" s="4">
        <v>21.5</v>
      </c>
      <c r="H328">
        <v>10</v>
      </c>
      <c r="I328" s="1">
        <v>5</v>
      </c>
      <c r="J328" t="str">
        <f>VLOOKUP(E328,'[1]Contacts (2)'!$E$2:$G$54,2)</f>
        <v>John Adams</v>
      </c>
      <c r="K328" t="str">
        <f>VLOOKUP(E328,'[1]Contacts (2)'!$E$2:$G$54,3)</f>
        <v>Dunedin</v>
      </c>
      <c r="L328" t="s">
        <v>204</v>
      </c>
      <c r="M328" t="s">
        <v>213</v>
      </c>
    </row>
    <row r="329" spans="1:13" x14ac:dyDescent="0.25">
      <c r="A329" t="str">
        <f t="shared" si="5"/>
        <v>Davis Alice</v>
      </c>
      <c r="B329" s="8">
        <v>841</v>
      </c>
      <c r="C329" s="1">
        <v>55328</v>
      </c>
      <c r="D329" s="3">
        <v>43985</v>
      </c>
      <c r="E329" s="1" t="s">
        <v>43</v>
      </c>
      <c r="F329" t="s">
        <v>12</v>
      </c>
      <c r="G329" s="4">
        <v>22.95</v>
      </c>
      <c r="H329">
        <v>20</v>
      </c>
      <c r="I329" s="1">
        <v>10</v>
      </c>
      <c r="J329" t="str">
        <f>VLOOKUP(E329,'[1]Contacts (2)'!$E$2:$G$54,2)</f>
        <v>Alice Davis</v>
      </c>
      <c r="K329" t="str">
        <f>VLOOKUP(E329,'[1]Contacts (2)'!$E$2:$G$54,3)</f>
        <v>Dunedin</v>
      </c>
      <c r="L329" t="s">
        <v>202</v>
      </c>
      <c r="M329" t="s">
        <v>210</v>
      </c>
    </row>
    <row r="330" spans="1:13" x14ac:dyDescent="0.25">
      <c r="A330" t="str">
        <f t="shared" si="5"/>
        <v>Fisher John</v>
      </c>
      <c r="B330" s="8">
        <v>2856</v>
      </c>
      <c r="C330" s="1">
        <v>55329</v>
      </c>
      <c r="D330" s="3">
        <v>43985</v>
      </c>
      <c r="E330" s="1" t="s">
        <v>54</v>
      </c>
      <c r="F330" t="s">
        <v>20</v>
      </c>
      <c r="G330" s="4">
        <v>29.95</v>
      </c>
      <c r="H330">
        <v>10</v>
      </c>
      <c r="I330" s="1">
        <v>7</v>
      </c>
      <c r="J330" t="str">
        <f>VLOOKUP(E330,'[1]Contacts (2)'!$E$2:$G$54,2)</f>
        <v>John Fisher</v>
      </c>
      <c r="K330" t="str">
        <f>VLOOKUP(E330,'[1]Contacts (2)'!$E$2:$G$54,3)</f>
        <v>Christchurch</v>
      </c>
      <c r="L330" t="s">
        <v>204</v>
      </c>
      <c r="M330" t="s">
        <v>218</v>
      </c>
    </row>
    <row r="331" spans="1:13" x14ac:dyDescent="0.25">
      <c r="A331" t="str">
        <f t="shared" si="5"/>
        <v>Jones Alice</v>
      </c>
      <c r="B331" s="8">
        <v>844</v>
      </c>
      <c r="C331" s="1">
        <v>55330</v>
      </c>
      <c r="D331" s="3">
        <v>43985</v>
      </c>
      <c r="E331" s="1" t="s">
        <v>66</v>
      </c>
      <c r="F331" t="s">
        <v>16</v>
      </c>
      <c r="G331" s="4">
        <v>21.5</v>
      </c>
      <c r="H331">
        <v>25</v>
      </c>
      <c r="I331" s="1">
        <v>5</v>
      </c>
      <c r="J331" t="str">
        <f>VLOOKUP(E331,'[1]Contacts (2)'!$E$2:$G$54,2)</f>
        <v>Alice Jones</v>
      </c>
      <c r="K331" t="str">
        <f>VLOOKUP(E331,'[1]Contacts (2)'!$E$2:$G$54,3)</f>
        <v>Hamilton</v>
      </c>
      <c r="L331" t="s">
        <v>202</v>
      </c>
      <c r="M331" t="s">
        <v>208</v>
      </c>
    </row>
    <row r="332" spans="1:13" x14ac:dyDescent="0.25">
      <c r="A332" t="str">
        <f t="shared" si="5"/>
        <v>Adams John</v>
      </c>
      <c r="B332" s="8">
        <v>2769</v>
      </c>
      <c r="C332" s="1">
        <v>55331</v>
      </c>
      <c r="D332" s="3">
        <v>43985</v>
      </c>
      <c r="E332" s="1" t="s">
        <v>24</v>
      </c>
      <c r="F332" t="s">
        <v>12</v>
      </c>
      <c r="G332" s="4">
        <v>22.95</v>
      </c>
      <c r="H332">
        <v>20</v>
      </c>
      <c r="I332" s="1">
        <v>7</v>
      </c>
      <c r="J332" t="str">
        <f>VLOOKUP(E332,'[1]Contacts (2)'!$E$2:$G$54,2)</f>
        <v>John Adams</v>
      </c>
      <c r="K332" t="str">
        <f>VLOOKUP(E332,'[1]Contacts (2)'!$E$2:$G$54,3)</f>
        <v>Dunedin</v>
      </c>
      <c r="L332" t="s">
        <v>204</v>
      </c>
      <c r="M332" t="s">
        <v>213</v>
      </c>
    </row>
    <row r="333" spans="1:13" x14ac:dyDescent="0.25">
      <c r="A333" t="str">
        <f t="shared" si="5"/>
        <v>Peters Bridget</v>
      </c>
      <c r="B333" s="8">
        <v>766</v>
      </c>
      <c r="C333" s="1">
        <v>55332</v>
      </c>
      <c r="D333" s="3">
        <v>43985</v>
      </c>
      <c r="E333" s="1" t="s">
        <v>62</v>
      </c>
      <c r="F333" t="s">
        <v>30</v>
      </c>
      <c r="G333" s="4">
        <v>19.95</v>
      </c>
      <c r="H333">
        <v>50</v>
      </c>
      <c r="I333" s="1">
        <v>5</v>
      </c>
      <c r="J333" t="str">
        <f>VLOOKUP(E333,'[1]Contacts (2)'!$E$2:$G$54,2)</f>
        <v>Bridget Peters</v>
      </c>
      <c r="K333" t="str">
        <f>VLOOKUP(E333,'[1]Contacts (2)'!$E$2:$G$54,3)</f>
        <v>Hamilton</v>
      </c>
      <c r="L333" t="s">
        <v>200</v>
      </c>
      <c r="M333" t="s">
        <v>217</v>
      </c>
    </row>
    <row r="334" spans="1:13" x14ac:dyDescent="0.25">
      <c r="A334" t="str">
        <f t="shared" si="5"/>
        <v>Davis Alice</v>
      </c>
      <c r="B334" s="8">
        <v>841</v>
      </c>
      <c r="C334" s="1">
        <v>55333</v>
      </c>
      <c r="D334" s="3">
        <v>43986</v>
      </c>
      <c r="E334" s="1" t="s">
        <v>43</v>
      </c>
      <c r="F334" t="s">
        <v>10</v>
      </c>
      <c r="G334" s="4">
        <v>37.5</v>
      </c>
      <c r="H334">
        <v>10</v>
      </c>
      <c r="I334" s="1">
        <v>9</v>
      </c>
      <c r="J334" t="str">
        <f>VLOOKUP(E334,'[1]Contacts (2)'!$E$2:$G$54,2)</f>
        <v>Alice Davis</v>
      </c>
      <c r="K334" t="str">
        <f>VLOOKUP(E334,'[1]Contacts (2)'!$E$2:$G$54,3)</f>
        <v>Dunedin</v>
      </c>
      <c r="L334" t="s">
        <v>202</v>
      </c>
      <c r="M334" t="s">
        <v>210</v>
      </c>
    </row>
    <row r="335" spans="1:13" x14ac:dyDescent="0.25">
      <c r="A335" t="str">
        <f t="shared" si="5"/>
        <v>Henry Bridget</v>
      </c>
      <c r="B335" s="8">
        <v>36</v>
      </c>
      <c r="C335" s="1">
        <v>55334</v>
      </c>
      <c r="D335" s="3">
        <v>43986</v>
      </c>
      <c r="E335" s="1" t="s">
        <v>48</v>
      </c>
      <c r="F335" t="s">
        <v>16</v>
      </c>
      <c r="G335" s="4">
        <v>21.5</v>
      </c>
      <c r="H335">
        <v>10</v>
      </c>
      <c r="I335" s="1">
        <v>5</v>
      </c>
      <c r="J335" t="str">
        <f>VLOOKUP(E335,'[1]Contacts (2)'!$E$2:$G$54,2)</f>
        <v>Bridget Henry</v>
      </c>
      <c r="K335" t="str">
        <f>VLOOKUP(E335,'[1]Contacts (2)'!$E$2:$G$54,3)</f>
        <v>Hamilton</v>
      </c>
      <c r="L335" t="s">
        <v>200</v>
      </c>
      <c r="M335" t="s">
        <v>215</v>
      </c>
    </row>
    <row r="336" spans="1:13" x14ac:dyDescent="0.25">
      <c r="A336" t="str">
        <f t="shared" si="5"/>
        <v>Kelly John</v>
      </c>
      <c r="B336" s="8">
        <v>724</v>
      </c>
      <c r="C336" s="1">
        <v>55335</v>
      </c>
      <c r="D336" s="3">
        <v>43986</v>
      </c>
      <c r="E336" s="1" t="s">
        <v>15</v>
      </c>
      <c r="F336" t="s">
        <v>12</v>
      </c>
      <c r="G336" s="4">
        <v>22.95</v>
      </c>
      <c r="H336">
        <v>25</v>
      </c>
      <c r="I336" s="1">
        <v>7</v>
      </c>
      <c r="J336" t="str">
        <f>VLOOKUP(E336,'[1]Contacts (2)'!$E$2:$G$54,2)</f>
        <v>John Kelly</v>
      </c>
      <c r="K336" t="str">
        <f>VLOOKUP(E336,'[1]Contacts (2)'!$E$2:$G$54,3)</f>
        <v>Invercargill</v>
      </c>
      <c r="L336" t="s">
        <v>204</v>
      </c>
      <c r="M336" t="s">
        <v>206</v>
      </c>
    </row>
    <row r="337" spans="1:13" x14ac:dyDescent="0.25">
      <c r="A337" t="str">
        <f t="shared" si="5"/>
        <v>Bryant Alice</v>
      </c>
      <c r="B337" s="8">
        <v>84</v>
      </c>
      <c r="C337" s="1">
        <v>55336</v>
      </c>
      <c r="D337" s="3">
        <v>43986</v>
      </c>
      <c r="E337" s="1" t="s">
        <v>11</v>
      </c>
      <c r="F337" t="s">
        <v>20</v>
      </c>
      <c r="G337" s="4">
        <v>29.95</v>
      </c>
      <c r="H337">
        <v>100</v>
      </c>
      <c r="I337" s="1">
        <v>8</v>
      </c>
      <c r="J337" t="str">
        <f>VLOOKUP(E337,'[1]Contacts (2)'!$E$2:$G$54,2)</f>
        <v>Alice Bryant</v>
      </c>
      <c r="K337" t="str">
        <f>VLOOKUP(E337,'[1]Contacts (2)'!$E$2:$G$54,3)</f>
        <v>Hamilton</v>
      </c>
      <c r="L337" t="s">
        <v>202</v>
      </c>
      <c r="M337" t="s">
        <v>203</v>
      </c>
    </row>
    <row r="338" spans="1:13" x14ac:dyDescent="0.25">
      <c r="A338" t="str">
        <f t="shared" si="5"/>
        <v>Oliver Bridget</v>
      </c>
      <c r="B338" s="8">
        <v>1820</v>
      </c>
      <c r="C338" s="1">
        <v>55337</v>
      </c>
      <c r="D338" s="3">
        <v>43986</v>
      </c>
      <c r="E338" s="1" t="s">
        <v>52</v>
      </c>
      <c r="F338" t="s">
        <v>30</v>
      </c>
      <c r="G338" s="4">
        <v>19.95</v>
      </c>
      <c r="H338">
        <v>10</v>
      </c>
      <c r="I338" s="1">
        <v>5</v>
      </c>
      <c r="J338" t="str">
        <f>VLOOKUP(E338,'[1]Contacts (2)'!$E$2:$G$54,2)</f>
        <v>Bridget Oliver</v>
      </c>
      <c r="K338" t="str">
        <f>VLOOKUP(E338,'[1]Contacts (2)'!$E$2:$G$54,3)</f>
        <v>Dunedin</v>
      </c>
      <c r="L338" t="s">
        <v>200</v>
      </c>
      <c r="M338" t="s">
        <v>211</v>
      </c>
    </row>
    <row r="339" spans="1:13" x14ac:dyDescent="0.25">
      <c r="A339" t="str">
        <f t="shared" si="5"/>
        <v>Isaacs John</v>
      </c>
      <c r="B339" s="8">
        <v>748</v>
      </c>
      <c r="C339" s="1">
        <v>55338</v>
      </c>
      <c r="D339" s="3">
        <v>43986</v>
      </c>
      <c r="E339" s="1" t="s">
        <v>27</v>
      </c>
      <c r="F339" t="s">
        <v>20</v>
      </c>
      <c r="G339" s="4">
        <v>29.95</v>
      </c>
      <c r="H339">
        <v>100</v>
      </c>
      <c r="I339" s="1">
        <v>11</v>
      </c>
      <c r="J339" t="str">
        <f>VLOOKUP(E339,'[1]Contacts (2)'!$E$2:$G$54,2)</f>
        <v>John Isaacs</v>
      </c>
      <c r="K339" t="str">
        <f>VLOOKUP(E339,'[1]Contacts (2)'!$E$2:$G$54,3)</f>
        <v>Auckland</v>
      </c>
      <c r="L339" t="s">
        <v>204</v>
      </c>
      <c r="M339" t="s">
        <v>209</v>
      </c>
    </row>
    <row r="340" spans="1:13" x14ac:dyDescent="0.25">
      <c r="A340" t="str">
        <f t="shared" si="5"/>
        <v>Fisher Alice</v>
      </c>
      <c r="B340" s="8">
        <v>814</v>
      </c>
      <c r="C340" s="1">
        <v>55339</v>
      </c>
      <c r="D340" s="3">
        <v>43987</v>
      </c>
      <c r="E340" s="1" t="s">
        <v>64</v>
      </c>
      <c r="F340" t="s">
        <v>30</v>
      </c>
      <c r="G340" s="4">
        <v>19.95</v>
      </c>
      <c r="H340">
        <v>10</v>
      </c>
      <c r="I340" s="1">
        <v>5</v>
      </c>
      <c r="J340" t="str">
        <f>VLOOKUP(E340,'[1]Contacts (2)'!$E$2:$G$54,2)</f>
        <v>Alice Fisher</v>
      </c>
      <c r="K340" t="str">
        <f>VLOOKUP(E340,'[1]Contacts (2)'!$E$2:$G$54,3)</f>
        <v>Christchurch</v>
      </c>
      <c r="L340" t="s">
        <v>202</v>
      </c>
      <c r="M340" t="s">
        <v>218</v>
      </c>
    </row>
    <row r="341" spans="1:13" x14ac:dyDescent="0.25">
      <c r="A341" t="str">
        <f t="shared" si="5"/>
        <v>Kelly John</v>
      </c>
      <c r="B341" s="8">
        <v>724</v>
      </c>
      <c r="C341" s="1">
        <v>55340</v>
      </c>
      <c r="D341" s="3">
        <v>43987</v>
      </c>
      <c r="E341" s="1" t="s">
        <v>15</v>
      </c>
      <c r="F341" t="s">
        <v>16</v>
      </c>
      <c r="G341" s="4">
        <v>21.5</v>
      </c>
      <c r="H341">
        <v>50</v>
      </c>
      <c r="I341" s="1">
        <v>5</v>
      </c>
      <c r="J341" t="str">
        <f>VLOOKUP(E341,'[1]Contacts (2)'!$E$2:$G$54,2)</f>
        <v>John Kelly</v>
      </c>
      <c r="K341" t="str">
        <f>VLOOKUP(E341,'[1]Contacts (2)'!$E$2:$G$54,3)</f>
        <v>Invercargill</v>
      </c>
      <c r="L341" t="s">
        <v>204</v>
      </c>
      <c r="M341" t="s">
        <v>206</v>
      </c>
    </row>
    <row r="342" spans="1:13" x14ac:dyDescent="0.25">
      <c r="A342" t="str">
        <f t="shared" si="5"/>
        <v>Henry John</v>
      </c>
      <c r="B342" s="8">
        <v>832</v>
      </c>
      <c r="C342" s="1">
        <v>55341</v>
      </c>
      <c r="D342" s="3">
        <v>43987</v>
      </c>
      <c r="E342" s="1" t="s">
        <v>28</v>
      </c>
      <c r="F342" t="s">
        <v>30</v>
      </c>
      <c r="G342" s="4">
        <v>19.95</v>
      </c>
      <c r="H342">
        <v>20</v>
      </c>
      <c r="I342" s="1">
        <v>4</v>
      </c>
      <c r="J342" t="str">
        <f>VLOOKUP(E342,'[1]Contacts (2)'!$E$2:$G$54,2)</f>
        <v>John Henry</v>
      </c>
      <c r="K342" t="str">
        <f>VLOOKUP(E342,'[1]Contacts (2)'!$E$2:$G$54,3)</f>
        <v>Wellington</v>
      </c>
      <c r="L342" t="s">
        <v>204</v>
      </c>
      <c r="M342" t="s">
        <v>215</v>
      </c>
    </row>
    <row r="343" spans="1:13" x14ac:dyDescent="0.25">
      <c r="A343" t="str">
        <f t="shared" si="5"/>
        <v>Grace Bridget</v>
      </c>
      <c r="B343" s="8">
        <v>718</v>
      </c>
      <c r="C343" s="1">
        <v>55342</v>
      </c>
      <c r="D343" s="3">
        <v>43987</v>
      </c>
      <c r="E343" s="1" t="s">
        <v>9</v>
      </c>
      <c r="F343" t="s">
        <v>10</v>
      </c>
      <c r="G343" s="4">
        <v>37.5</v>
      </c>
      <c r="H343">
        <v>25</v>
      </c>
      <c r="I343" s="1">
        <v>10</v>
      </c>
      <c r="J343" t="str">
        <f>VLOOKUP(E343,'[1]Contacts (2)'!$E$2:$G$54,2)</f>
        <v>Bridget Grace</v>
      </c>
      <c r="K343" t="str">
        <f>VLOOKUP(E343,'[1]Contacts (2)'!$E$2:$G$54,3)</f>
        <v>Invercargill</v>
      </c>
      <c r="L343" t="s">
        <v>200</v>
      </c>
      <c r="M343" t="s">
        <v>201</v>
      </c>
    </row>
    <row r="344" spans="1:13" x14ac:dyDescent="0.25">
      <c r="A344" t="str">
        <f t="shared" si="5"/>
        <v>Bryant Alice</v>
      </c>
      <c r="B344" s="8">
        <v>84</v>
      </c>
      <c r="C344" s="1">
        <v>55343</v>
      </c>
      <c r="D344" s="3">
        <v>43987</v>
      </c>
      <c r="E344" s="1" t="s">
        <v>11</v>
      </c>
      <c r="F344" t="s">
        <v>30</v>
      </c>
      <c r="G344" s="4">
        <v>19.95</v>
      </c>
      <c r="H344">
        <v>100</v>
      </c>
      <c r="I344" s="1">
        <v>4</v>
      </c>
      <c r="J344" t="str">
        <f>VLOOKUP(E344,'[1]Contacts (2)'!$E$2:$G$54,2)</f>
        <v>Alice Bryant</v>
      </c>
      <c r="K344" t="str">
        <f>VLOOKUP(E344,'[1]Contacts (2)'!$E$2:$G$54,3)</f>
        <v>Hamilton</v>
      </c>
      <c r="L344" t="s">
        <v>202</v>
      </c>
      <c r="M344" t="s">
        <v>203</v>
      </c>
    </row>
    <row r="345" spans="1:13" x14ac:dyDescent="0.25">
      <c r="A345" t="str">
        <f t="shared" si="5"/>
        <v>Isaacs Grant</v>
      </c>
      <c r="B345" s="8">
        <v>709</v>
      </c>
      <c r="C345" s="1">
        <v>55344</v>
      </c>
      <c r="D345" s="3">
        <v>43987</v>
      </c>
      <c r="E345" s="1" t="s">
        <v>60</v>
      </c>
      <c r="F345" t="s">
        <v>10</v>
      </c>
      <c r="G345" s="4">
        <v>37.5</v>
      </c>
      <c r="H345">
        <v>25</v>
      </c>
      <c r="I345" s="1">
        <v>11</v>
      </c>
      <c r="J345" t="str">
        <f>VLOOKUP(E345,'[1]Contacts (2)'!$E$2:$G$54,2)</f>
        <v>Grant Isaacs</v>
      </c>
      <c r="K345" t="str">
        <f>VLOOKUP(E345,'[1]Contacts (2)'!$E$2:$G$54,3)</f>
        <v>Hamilton</v>
      </c>
      <c r="L345" t="s">
        <v>207</v>
      </c>
      <c r="M345" t="s">
        <v>209</v>
      </c>
    </row>
    <row r="346" spans="1:13" x14ac:dyDescent="0.25">
      <c r="A346" t="str">
        <f t="shared" si="5"/>
        <v>Fisher Bridget</v>
      </c>
      <c r="B346" s="8">
        <v>751</v>
      </c>
      <c r="C346" s="1">
        <v>55345</v>
      </c>
      <c r="D346" s="3">
        <v>43988</v>
      </c>
      <c r="E346" s="1" t="s">
        <v>53</v>
      </c>
      <c r="F346" t="s">
        <v>16</v>
      </c>
      <c r="G346" s="4">
        <v>21.5</v>
      </c>
      <c r="H346">
        <v>20</v>
      </c>
      <c r="I346" s="1">
        <v>6</v>
      </c>
      <c r="J346" t="str">
        <f>VLOOKUP(E346,'[1]Contacts (2)'!$E$2:$G$54,2)</f>
        <v>Bridget Fisher</v>
      </c>
      <c r="K346" t="str">
        <f>VLOOKUP(E346,'[1]Contacts (2)'!$E$2:$G$54,3)</f>
        <v>Christchurch</v>
      </c>
      <c r="L346" t="s">
        <v>200</v>
      </c>
      <c r="M346" t="s">
        <v>218</v>
      </c>
    </row>
    <row r="347" spans="1:13" x14ac:dyDescent="0.25">
      <c r="A347" t="str">
        <f t="shared" si="5"/>
        <v>Peters Bridget</v>
      </c>
      <c r="B347" s="8">
        <v>766</v>
      </c>
      <c r="C347" s="1">
        <v>55346</v>
      </c>
      <c r="D347" s="3">
        <v>43988</v>
      </c>
      <c r="E347" s="1" t="s">
        <v>62</v>
      </c>
      <c r="F347" t="s">
        <v>10</v>
      </c>
      <c r="G347" s="4">
        <v>37.5</v>
      </c>
      <c r="H347">
        <v>20</v>
      </c>
      <c r="I347" s="1">
        <v>9</v>
      </c>
      <c r="J347" t="str">
        <f>VLOOKUP(E347,'[1]Contacts (2)'!$E$2:$G$54,2)</f>
        <v>Bridget Peters</v>
      </c>
      <c r="K347" t="str">
        <f>VLOOKUP(E347,'[1]Contacts (2)'!$E$2:$G$54,3)</f>
        <v>Hamilton</v>
      </c>
      <c r="L347" t="s">
        <v>200</v>
      </c>
      <c r="M347" t="s">
        <v>217</v>
      </c>
    </row>
    <row r="348" spans="1:13" x14ac:dyDescent="0.25">
      <c r="A348" t="str">
        <f t="shared" si="5"/>
        <v>Fisher Grant</v>
      </c>
      <c r="B348" s="8">
        <v>74</v>
      </c>
      <c r="C348" s="1">
        <v>55347</v>
      </c>
      <c r="D348" s="3">
        <v>43988</v>
      </c>
      <c r="E348" s="1" t="s">
        <v>56</v>
      </c>
      <c r="F348" t="s">
        <v>16</v>
      </c>
      <c r="G348" s="4">
        <v>21.5</v>
      </c>
      <c r="H348">
        <v>10</v>
      </c>
      <c r="I348" s="1">
        <v>5</v>
      </c>
      <c r="J348" t="str">
        <f>VLOOKUP(E348,'[1]Contacts (2)'!$E$2:$G$54,2)</f>
        <v>Grant Fisher</v>
      </c>
      <c r="K348" t="str">
        <f>VLOOKUP(E348,'[1]Contacts (2)'!$E$2:$G$54,3)</f>
        <v>Hamilton</v>
      </c>
      <c r="L348" t="s">
        <v>207</v>
      </c>
      <c r="M348" t="s">
        <v>218</v>
      </c>
    </row>
    <row r="349" spans="1:13" x14ac:dyDescent="0.25">
      <c r="A349" t="str">
        <f t="shared" si="5"/>
        <v>Neville Bridget</v>
      </c>
      <c r="B349" s="8">
        <v>712</v>
      </c>
      <c r="C349" s="1">
        <v>55348</v>
      </c>
      <c r="D349" s="3">
        <v>43988</v>
      </c>
      <c r="E349" s="1" t="s">
        <v>50</v>
      </c>
      <c r="F349" t="s">
        <v>12</v>
      </c>
      <c r="G349" s="4">
        <v>22.95</v>
      </c>
      <c r="H349">
        <v>25</v>
      </c>
      <c r="I349" s="1">
        <v>6</v>
      </c>
      <c r="J349" t="str">
        <f>VLOOKUP(E349,'[1]Contacts (2)'!$E$2:$G$54,2)</f>
        <v>Bridget Neville</v>
      </c>
      <c r="K349" t="str">
        <f>VLOOKUP(E349,'[1]Contacts (2)'!$E$2:$G$54,3)</f>
        <v>Christchurch</v>
      </c>
      <c r="L349" t="s">
        <v>200</v>
      </c>
      <c r="M349" t="s">
        <v>212</v>
      </c>
    </row>
    <row r="350" spans="1:13" x14ac:dyDescent="0.25">
      <c r="A350" t="str">
        <f t="shared" si="5"/>
        <v>Fisher Grant</v>
      </c>
      <c r="B350" s="8">
        <v>74</v>
      </c>
      <c r="C350" s="1">
        <v>55349</v>
      </c>
      <c r="D350" s="3">
        <v>43988</v>
      </c>
      <c r="E350" s="1" t="s">
        <v>56</v>
      </c>
      <c r="F350" t="s">
        <v>30</v>
      </c>
      <c r="G350" s="4">
        <v>19.95</v>
      </c>
      <c r="H350">
        <v>100</v>
      </c>
      <c r="I350" s="1">
        <v>5</v>
      </c>
      <c r="J350" t="str">
        <f>VLOOKUP(E350,'[1]Contacts (2)'!$E$2:$G$54,2)</f>
        <v>Grant Fisher</v>
      </c>
      <c r="K350" t="str">
        <f>VLOOKUP(E350,'[1]Contacts (2)'!$E$2:$G$54,3)</f>
        <v>Hamilton</v>
      </c>
      <c r="L350" t="s">
        <v>207</v>
      </c>
      <c r="M350" t="s">
        <v>218</v>
      </c>
    </row>
    <row r="351" spans="1:13" x14ac:dyDescent="0.25">
      <c r="A351" t="str">
        <f t="shared" si="5"/>
        <v>Davis John</v>
      </c>
      <c r="B351" s="8">
        <v>796</v>
      </c>
      <c r="C351" s="1">
        <v>55350</v>
      </c>
      <c r="D351" s="3">
        <v>43989</v>
      </c>
      <c r="E351" s="1" t="s">
        <v>29</v>
      </c>
      <c r="F351" t="s">
        <v>12</v>
      </c>
      <c r="G351" s="4">
        <v>22.95</v>
      </c>
      <c r="H351">
        <v>100</v>
      </c>
      <c r="I351" s="1">
        <v>10</v>
      </c>
      <c r="J351" t="str">
        <f>VLOOKUP(E351,'[1]Contacts (2)'!$E$2:$G$54,2)</f>
        <v>John Davis</v>
      </c>
      <c r="K351" t="str">
        <f>VLOOKUP(E351,'[1]Contacts (2)'!$E$2:$G$54,3)</f>
        <v>Hamilton</v>
      </c>
      <c r="L351" t="s">
        <v>204</v>
      </c>
      <c r="M351" t="s">
        <v>210</v>
      </c>
    </row>
    <row r="352" spans="1:13" x14ac:dyDescent="0.25">
      <c r="A352" t="str">
        <f t="shared" si="5"/>
        <v>Fisher Grant</v>
      </c>
      <c r="B352" s="8">
        <v>74</v>
      </c>
      <c r="C352" s="1">
        <v>55351</v>
      </c>
      <c r="D352" s="3">
        <v>43989</v>
      </c>
      <c r="E352" s="1" t="s">
        <v>56</v>
      </c>
      <c r="F352" t="s">
        <v>10</v>
      </c>
      <c r="G352" s="4">
        <v>37.5</v>
      </c>
      <c r="H352">
        <v>25</v>
      </c>
      <c r="I352" s="1">
        <v>9</v>
      </c>
      <c r="J352" t="str">
        <f>VLOOKUP(E352,'[1]Contacts (2)'!$E$2:$G$54,2)</f>
        <v>Grant Fisher</v>
      </c>
      <c r="K352" t="str">
        <f>VLOOKUP(E352,'[1]Contacts (2)'!$E$2:$G$54,3)</f>
        <v>Hamilton</v>
      </c>
      <c r="L352" t="s">
        <v>207</v>
      </c>
      <c r="M352" t="s">
        <v>218</v>
      </c>
    </row>
    <row r="353" spans="1:13" x14ac:dyDescent="0.25">
      <c r="A353" t="str">
        <f t="shared" si="5"/>
        <v>Lucky Bridget</v>
      </c>
      <c r="B353" s="8">
        <v>739</v>
      </c>
      <c r="C353" s="1">
        <v>55352</v>
      </c>
      <c r="D353" s="3">
        <v>43989</v>
      </c>
      <c r="E353" s="1" t="s">
        <v>25</v>
      </c>
      <c r="F353" t="s">
        <v>12</v>
      </c>
      <c r="G353" s="4">
        <v>22.95</v>
      </c>
      <c r="H353">
        <v>20</v>
      </c>
      <c r="I353" s="1">
        <v>6</v>
      </c>
      <c r="J353" t="str">
        <f>VLOOKUP(E353,'[1]Contacts (2)'!$E$2:$G$54,2)</f>
        <v>Bridget Lucky</v>
      </c>
      <c r="K353" t="str">
        <f>VLOOKUP(E353,'[1]Contacts (2)'!$E$2:$G$54,3)</f>
        <v>Invercargill</v>
      </c>
      <c r="L353" t="s">
        <v>200</v>
      </c>
      <c r="M353" t="s">
        <v>214</v>
      </c>
    </row>
    <row r="354" spans="1:13" x14ac:dyDescent="0.25">
      <c r="A354" t="str">
        <f t="shared" si="5"/>
        <v>Neville Bridget</v>
      </c>
      <c r="B354" s="8">
        <v>712</v>
      </c>
      <c r="C354" s="1">
        <v>55353</v>
      </c>
      <c r="D354" s="3">
        <v>43989</v>
      </c>
      <c r="E354" s="1" t="s">
        <v>50</v>
      </c>
      <c r="F354" t="s">
        <v>16</v>
      </c>
      <c r="G354" s="4">
        <v>21.5</v>
      </c>
      <c r="H354">
        <v>25</v>
      </c>
      <c r="I354" s="1">
        <v>5</v>
      </c>
      <c r="J354" t="str">
        <f>VLOOKUP(E354,'[1]Contacts (2)'!$E$2:$G$54,2)</f>
        <v>Bridget Neville</v>
      </c>
      <c r="K354" t="str">
        <f>VLOOKUP(E354,'[1]Contacts (2)'!$E$2:$G$54,3)</f>
        <v>Christchurch</v>
      </c>
      <c r="L354" t="s">
        <v>200</v>
      </c>
      <c r="M354" t="s">
        <v>212</v>
      </c>
    </row>
    <row r="355" spans="1:13" x14ac:dyDescent="0.25">
      <c r="A355" t="str">
        <f t="shared" si="5"/>
        <v>Kelly John</v>
      </c>
      <c r="B355" s="8">
        <v>724</v>
      </c>
      <c r="C355" s="1">
        <v>55354</v>
      </c>
      <c r="D355" s="3">
        <v>43989</v>
      </c>
      <c r="E355" s="1" t="s">
        <v>15</v>
      </c>
      <c r="F355" t="s">
        <v>16</v>
      </c>
      <c r="G355" s="4">
        <v>21.5</v>
      </c>
      <c r="H355">
        <v>100</v>
      </c>
      <c r="I355" s="1">
        <v>6</v>
      </c>
      <c r="J355" t="str">
        <f>VLOOKUP(E355,'[1]Contacts (2)'!$E$2:$G$54,2)</f>
        <v>John Kelly</v>
      </c>
      <c r="K355" t="str">
        <f>VLOOKUP(E355,'[1]Contacts (2)'!$E$2:$G$54,3)</f>
        <v>Invercargill</v>
      </c>
      <c r="L355" t="s">
        <v>204</v>
      </c>
      <c r="M355" t="s">
        <v>206</v>
      </c>
    </row>
    <row r="356" spans="1:13" x14ac:dyDescent="0.25">
      <c r="A356" t="str">
        <f t="shared" si="5"/>
        <v>Bryant John</v>
      </c>
      <c r="B356" s="8">
        <v>727</v>
      </c>
      <c r="C356" s="1">
        <v>55355</v>
      </c>
      <c r="D356" s="3">
        <v>43990</v>
      </c>
      <c r="E356" s="1" t="s">
        <v>34</v>
      </c>
      <c r="F356" t="s">
        <v>12</v>
      </c>
      <c r="G356" s="4">
        <v>22.95</v>
      </c>
      <c r="H356">
        <v>10</v>
      </c>
      <c r="I356" s="1">
        <v>6</v>
      </c>
      <c r="J356" t="str">
        <f>VLOOKUP(E356,'[1]Contacts (2)'!$E$2:$G$54,2)</f>
        <v>John Bryant</v>
      </c>
      <c r="K356" t="str">
        <f>VLOOKUP(E356,'[1]Contacts (2)'!$E$2:$G$54,3)</f>
        <v>Dunedin</v>
      </c>
      <c r="L356" t="s">
        <v>204</v>
      </c>
      <c r="M356" t="s">
        <v>203</v>
      </c>
    </row>
    <row r="357" spans="1:13" x14ac:dyDescent="0.25">
      <c r="A357" t="str">
        <f t="shared" si="5"/>
        <v>Lucky Bridget</v>
      </c>
      <c r="B357" s="8">
        <v>739</v>
      </c>
      <c r="C357" s="1">
        <v>55356</v>
      </c>
      <c r="D357" s="3">
        <v>43990</v>
      </c>
      <c r="E357" s="1" t="s">
        <v>25</v>
      </c>
      <c r="F357" t="s">
        <v>10</v>
      </c>
      <c r="G357" s="4">
        <v>37.5</v>
      </c>
      <c r="H357">
        <v>100</v>
      </c>
      <c r="I357" s="1">
        <v>10</v>
      </c>
      <c r="J357" t="str">
        <f>VLOOKUP(E357,'[1]Contacts (2)'!$E$2:$G$54,2)</f>
        <v>Bridget Lucky</v>
      </c>
      <c r="K357" t="str">
        <f>VLOOKUP(E357,'[1]Contacts (2)'!$E$2:$G$54,3)</f>
        <v>Invercargill</v>
      </c>
      <c r="L357" t="s">
        <v>200</v>
      </c>
      <c r="M357" t="s">
        <v>214</v>
      </c>
    </row>
    <row r="358" spans="1:13" x14ac:dyDescent="0.25">
      <c r="A358" t="str">
        <f t="shared" si="5"/>
        <v>Cox Alice</v>
      </c>
      <c r="B358" s="8">
        <v>2763</v>
      </c>
      <c r="C358" s="1">
        <v>55357</v>
      </c>
      <c r="D358" s="3">
        <v>43990</v>
      </c>
      <c r="E358" s="1" t="s">
        <v>41</v>
      </c>
      <c r="F358" t="s">
        <v>30</v>
      </c>
      <c r="G358" s="4">
        <v>19.95</v>
      </c>
      <c r="H358">
        <v>20</v>
      </c>
      <c r="I358" s="1">
        <v>5</v>
      </c>
      <c r="J358" t="str">
        <f>VLOOKUP(E358,'[1]Contacts (2)'!$E$2:$G$54,2)</f>
        <v>Alice Cox</v>
      </c>
      <c r="K358" t="str">
        <f>VLOOKUP(E358,'[1]Contacts (2)'!$E$2:$G$54,3)</f>
        <v>Invercargill</v>
      </c>
      <c r="L358" t="s">
        <v>202</v>
      </c>
      <c r="M358" t="s">
        <v>205</v>
      </c>
    </row>
    <row r="359" spans="1:13" x14ac:dyDescent="0.25">
      <c r="A359" t="str">
        <f t="shared" si="5"/>
        <v>Fisher Bridget</v>
      </c>
      <c r="B359" s="8">
        <v>751</v>
      </c>
      <c r="C359" s="1">
        <v>55358</v>
      </c>
      <c r="D359" s="3">
        <v>43990</v>
      </c>
      <c r="E359" s="1" t="s">
        <v>53</v>
      </c>
      <c r="F359" t="s">
        <v>16</v>
      </c>
      <c r="G359" s="4">
        <v>21.5</v>
      </c>
      <c r="H359">
        <v>10</v>
      </c>
      <c r="I359" s="1">
        <v>6</v>
      </c>
      <c r="J359" t="str">
        <f>VLOOKUP(E359,'[1]Contacts (2)'!$E$2:$G$54,2)</f>
        <v>Bridget Fisher</v>
      </c>
      <c r="K359" t="str">
        <f>VLOOKUP(E359,'[1]Contacts (2)'!$E$2:$G$54,3)</f>
        <v>Christchurch</v>
      </c>
      <c r="L359" t="s">
        <v>200</v>
      </c>
      <c r="M359" t="s">
        <v>218</v>
      </c>
    </row>
    <row r="360" spans="1:13" x14ac:dyDescent="0.25">
      <c r="A360" t="str">
        <f t="shared" si="5"/>
        <v>Jones Bridget</v>
      </c>
      <c r="B360" s="8">
        <v>802</v>
      </c>
      <c r="C360" s="1">
        <v>55359</v>
      </c>
      <c r="D360" s="3">
        <v>43990</v>
      </c>
      <c r="E360" s="1" t="s">
        <v>33</v>
      </c>
      <c r="F360" t="s">
        <v>16</v>
      </c>
      <c r="G360" s="4">
        <v>21.5</v>
      </c>
      <c r="H360">
        <v>50</v>
      </c>
      <c r="I360" s="1">
        <v>6</v>
      </c>
      <c r="J360" t="str">
        <f>VLOOKUP(E360,'[1]Contacts (2)'!$E$2:$G$54,2)</f>
        <v>Bridget Jones</v>
      </c>
      <c r="K360" t="str">
        <f>VLOOKUP(E360,'[1]Contacts (2)'!$E$2:$G$54,3)</f>
        <v>Wellington</v>
      </c>
      <c r="L360" t="s">
        <v>200</v>
      </c>
      <c r="M360" t="s">
        <v>208</v>
      </c>
    </row>
    <row r="361" spans="1:13" x14ac:dyDescent="0.25">
      <c r="A361" t="str">
        <f t="shared" si="5"/>
        <v>Adams Grant</v>
      </c>
      <c r="B361" s="8">
        <v>838</v>
      </c>
      <c r="C361" s="1">
        <v>55360</v>
      </c>
      <c r="D361" s="3">
        <v>43991</v>
      </c>
      <c r="E361" s="1" t="s">
        <v>31</v>
      </c>
      <c r="F361" t="s">
        <v>16</v>
      </c>
      <c r="G361" s="4">
        <v>21.5</v>
      </c>
      <c r="H361">
        <v>100</v>
      </c>
      <c r="I361" s="1">
        <v>6</v>
      </c>
      <c r="J361" t="str">
        <f>VLOOKUP(E361,'[1]Contacts (2)'!$E$2:$G$54,2)</f>
        <v>Grant Adams</v>
      </c>
      <c r="K361" t="str">
        <f>VLOOKUP(E361,'[1]Contacts (2)'!$E$2:$G$54,3)</f>
        <v>Palmerston North</v>
      </c>
      <c r="L361" t="s">
        <v>207</v>
      </c>
      <c r="M361" t="s">
        <v>213</v>
      </c>
    </row>
    <row r="362" spans="1:13" x14ac:dyDescent="0.25">
      <c r="A362" t="str">
        <f t="shared" si="5"/>
        <v>Fisher Grant</v>
      </c>
      <c r="B362" s="8">
        <v>74</v>
      </c>
      <c r="C362" s="1">
        <v>55361</v>
      </c>
      <c r="D362" s="3">
        <v>43991</v>
      </c>
      <c r="E362" s="1" t="s">
        <v>56</v>
      </c>
      <c r="F362" t="s">
        <v>16</v>
      </c>
      <c r="G362" s="4">
        <v>21.5</v>
      </c>
      <c r="H362">
        <v>20</v>
      </c>
      <c r="I362" s="1">
        <v>5</v>
      </c>
      <c r="J362" t="str">
        <f>VLOOKUP(E362,'[1]Contacts (2)'!$E$2:$G$54,2)</f>
        <v>Grant Fisher</v>
      </c>
      <c r="K362" t="str">
        <f>VLOOKUP(E362,'[1]Contacts (2)'!$E$2:$G$54,3)</f>
        <v>Hamilton</v>
      </c>
      <c r="L362" t="s">
        <v>207</v>
      </c>
      <c r="M362" t="s">
        <v>218</v>
      </c>
    </row>
    <row r="363" spans="1:13" x14ac:dyDescent="0.25">
      <c r="A363" t="str">
        <f t="shared" si="5"/>
        <v>Davis Bridget</v>
      </c>
      <c r="B363" s="8">
        <v>853</v>
      </c>
      <c r="C363" s="1">
        <v>55362</v>
      </c>
      <c r="D363" s="3">
        <v>43991</v>
      </c>
      <c r="E363" s="1" t="s">
        <v>63</v>
      </c>
      <c r="F363" t="s">
        <v>10</v>
      </c>
      <c r="G363" s="4">
        <v>37.5</v>
      </c>
      <c r="H363">
        <v>50</v>
      </c>
      <c r="I363" s="1">
        <v>8</v>
      </c>
      <c r="J363" t="str">
        <f>VLOOKUP(E363,'[1]Contacts (2)'!$E$2:$G$54,2)</f>
        <v>Bridget Davis</v>
      </c>
      <c r="K363" t="str">
        <f>VLOOKUP(E363,'[1]Contacts (2)'!$E$2:$G$54,3)</f>
        <v>Dunedin</v>
      </c>
      <c r="L363" t="s">
        <v>200</v>
      </c>
      <c r="M363" t="s">
        <v>210</v>
      </c>
    </row>
    <row r="364" spans="1:13" x14ac:dyDescent="0.25">
      <c r="A364" t="str">
        <f t="shared" si="5"/>
        <v>Davis Grant</v>
      </c>
      <c r="B364" s="8">
        <v>742</v>
      </c>
      <c r="C364" s="1">
        <v>55363</v>
      </c>
      <c r="D364" s="3">
        <v>43991</v>
      </c>
      <c r="E364" s="1" t="s">
        <v>19</v>
      </c>
      <c r="F364" t="s">
        <v>20</v>
      </c>
      <c r="G364" s="4">
        <v>29.95</v>
      </c>
      <c r="H364">
        <v>10</v>
      </c>
      <c r="I364" s="1">
        <v>8</v>
      </c>
      <c r="J364" t="str">
        <f>VLOOKUP(E364,'[1]Contacts (2)'!$E$2:$G$54,2)</f>
        <v>Grant Davis</v>
      </c>
      <c r="K364" t="str">
        <f>VLOOKUP(E364,'[1]Contacts (2)'!$E$2:$G$54,3)</f>
        <v>Wellington</v>
      </c>
      <c r="L364" t="s">
        <v>207</v>
      </c>
      <c r="M364" t="s">
        <v>210</v>
      </c>
    </row>
    <row r="365" spans="1:13" x14ac:dyDescent="0.25">
      <c r="A365" t="str">
        <f t="shared" si="5"/>
        <v>Davis Alice</v>
      </c>
      <c r="B365" s="8">
        <v>841</v>
      </c>
      <c r="C365" s="1">
        <v>55364</v>
      </c>
      <c r="D365" s="3">
        <v>43992</v>
      </c>
      <c r="E365" s="1" t="s">
        <v>43</v>
      </c>
      <c r="F365" t="s">
        <v>16</v>
      </c>
      <c r="G365" s="4">
        <v>21.5</v>
      </c>
      <c r="H365">
        <v>25</v>
      </c>
      <c r="I365" s="1">
        <v>5</v>
      </c>
      <c r="J365" t="str">
        <f>VLOOKUP(E365,'[1]Contacts (2)'!$E$2:$G$54,2)</f>
        <v>Alice Davis</v>
      </c>
      <c r="K365" t="str">
        <f>VLOOKUP(E365,'[1]Contacts (2)'!$E$2:$G$54,3)</f>
        <v>Dunedin</v>
      </c>
      <c r="L365" t="s">
        <v>202</v>
      </c>
      <c r="M365" t="s">
        <v>210</v>
      </c>
    </row>
    <row r="366" spans="1:13" x14ac:dyDescent="0.25">
      <c r="A366" t="str">
        <f t="shared" si="5"/>
        <v>Davis Grant</v>
      </c>
      <c r="B366" s="8">
        <v>742</v>
      </c>
      <c r="C366" s="1">
        <v>55365</v>
      </c>
      <c r="D366" s="3">
        <v>43992</v>
      </c>
      <c r="E366" s="1" t="s">
        <v>19</v>
      </c>
      <c r="F366" t="s">
        <v>20</v>
      </c>
      <c r="G366" s="4">
        <v>29.95</v>
      </c>
      <c r="H366">
        <v>100</v>
      </c>
      <c r="I366" s="1">
        <v>7</v>
      </c>
      <c r="J366" t="str">
        <f>VLOOKUP(E366,'[1]Contacts (2)'!$E$2:$G$54,2)</f>
        <v>Grant Davis</v>
      </c>
      <c r="K366" t="str">
        <f>VLOOKUP(E366,'[1]Contacts (2)'!$E$2:$G$54,3)</f>
        <v>Wellington</v>
      </c>
      <c r="L366" t="s">
        <v>207</v>
      </c>
      <c r="M366" t="s">
        <v>210</v>
      </c>
    </row>
    <row r="367" spans="1:13" x14ac:dyDescent="0.25">
      <c r="A367" t="str">
        <f t="shared" si="5"/>
        <v>Lucky Bridget</v>
      </c>
      <c r="B367" s="8">
        <v>739</v>
      </c>
      <c r="C367" s="1">
        <v>55366</v>
      </c>
      <c r="D367" s="3">
        <v>43992</v>
      </c>
      <c r="E367" s="1" t="s">
        <v>25</v>
      </c>
      <c r="F367" t="s">
        <v>10</v>
      </c>
      <c r="G367" s="4">
        <v>37.5</v>
      </c>
      <c r="H367">
        <v>100</v>
      </c>
      <c r="I367" s="1">
        <v>12</v>
      </c>
      <c r="J367" t="str">
        <f>VLOOKUP(E367,'[1]Contacts (2)'!$E$2:$G$54,2)</f>
        <v>Bridget Lucky</v>
      </c>
      <c r="K367" t="str">
        <f>VLOOKUP(E367,'[1]Contacts (2)'!$E$2:$G$54,3)</f>
        <v>Invercargill</v>
      </c>
      <c r="L367" t="s">
        <v>200</v>
      </c>
      <c r="M367" t="s">
        <v>214</v>
      </c>
    </row>
    <row r="368" spans="1:13" x14ac:dyDescent="0.25">
      <c r="A368" t="str">
        <f t="shared" si="5"/>
        <v>Grace Alice</v>
      </c>
      <c r="B368" s="8">
        <v>706</v>
      </c>
      <c r="C368" s="1">
        <v>55367</v>
      </c>
      <c r="D368" s="3">
        <v>43992</v>
      </c>
      <c r="E368" s="1" t="s">
        <v>49</v>
      </c>
      <c r="F368" t="s">
        <v>10</v>
      </c>
      <c r="G368" s="4">
        <v>37.5</v>
      </c>
      <c r="H368">
        <v>10</v>
      </c>
      <c r="I368" s="1">
        <v>10</v>
      </c>
      <c r="J368" t="str">
        <f>VLOOKUP(E368,'[1]Contacts (2)'!$E$2:$G$54,2)</f>
        <v>Alice Grace</v>
      </c>
      <c r="K368" t="str">
        <f>VLOOKUP(E368,'[1]Contacts (2)'!$E$2:$G$54,3)</f>
        <v>Christchurch</v>
      </c>
      <c r="L368" t="s">
        <v>202</v>
      </c>
      <c r="M368" t="s">
        <v>201</v>
      </c>
    </row>
    <row r="369" spans="1:13" x14ac:dyDescent="0.25">
      <c r="A369" t="str">
        <f t="shared" si="5"/>
        <v>Grace John</v>
      </c>
      <c r="B369" s="8">
        <v>781</v>
      </c>
      <c r="C369" s="1">
        <v>55368</v>
      </c>
      <c r="D369" s="3">
        <v>43993</v>
      </c>
      <c r="E369" s="1" t="s">
        <v>47</v>
      </c>
      <c r="F369" t="s">
        <v>12</v>
      </c>
      <c r="G369" s="4">
        <v>22.95</v>
      </c>
      <c r="H369">
        <v>25</v>
      </c>
      <c r="I369" s="1">
        <v>7</v>
      </c>
      <c r="J369" t="str">
        <f>VLOOKUP(E369,'[1]Contacts (2)'!$E$2:$G$54,2)</f>
        <v>John Grace</v>
      </c>
      <c r="K369" t="str">
        <f>VLOOKUP(E369,'[1]Contacts (2)'!$E$2:$G$54,3)</f>
        <v>Invercargill</v>
      </c>
      <c r="L369" t="s">
        <v>204</v>
      </c>
      <c r="M369" t="s">
        <v>201</v>
      </c>
    </row>
    <row r="370" spans="1:13" x14ac:dyDescent="0.25">
      <c r="A370" t="str">
        <f t="shared" si="5"/>
        <v>Adams Alice</v>
      </c>
      <c r="B370" s="8">
        <v>850</v>
      </c>
      <c r="C370" s="1">
        <v>55369</v>
      </c>
      <c r="D370" s="3">
        <v>43993</v>
      </c>
      <c r="E370" s="1" t="s">
        <v>36</v>
      </c>
      <c r="F370" t="s">
        <v>30</v>
      </c>
      <c r="G370" s="4">
        <v>19.95</v>
      </c>
      <c r="H370">
        <v>20</v>
      </c>
      <c r="I370" s="1">
        <v>4</v>
      </c>
      <c r="J370" t="str">
        <f>VLOOKUP(E370,'[1]Contacts (2)'!$E$2:$G$54,2)</f>
        <v>Alice Adams</v>
      </c>
      <c r="K370" t="str">
        <f>VLOOKUP(E370,'[1]Contacts (2)'!$E$2:$G$54,3)</f>
        <v>Dunedin</v>
      </c>
      <c r="L370" t="s">
        <v>202</v>
      </c>
      <c r="M370" t="s">
        <v>213</v>
      </c>
    </row>
    <row r="371" spans="1:13" x14ac:dyDescent="0.25">
      <c r="A371" t="str">
        <f t="shared" si="5"/>
        <v>Evans Grant</v>
      </c>
      <c r="B371" s="8">
        <v>754</v>
      </c>
      <c r="C371" s="1">
        <v>55370</v>
      </c>
      <c r="D371" s="3">
        <v>43993</v>
      </c>
      <c r="E371" s="1" t="s">
        <v>44</v>
      </c>
      <c r="F371" t="s">
        <v>12</v>
      </c>
      <c r="G371" s="4">
        <v>22.95</v>
      </c>
      <c r="H371">
        <v>100</v>
      </c>
      <c r="I371" s="1">
        <v>6</v>
      </c>
      <c r="J371" t="str">
        <f>VLOOKUP(E371,'[1]Contacts (2)'!$E$2:$G$54,2)</f>
        <v>Grant Evans</v>
      </c>
      <c r="K371" t="str">
        <f>VLOOKUP(E371,'[1]Contacts (2)'!$E$2:$G$54,3)</f>
        <v>Dunedin</v>
      </c>
      <c r="L371" t="s">
        <v>207</v>
      </c>
      <c r="M371" t="s">
        <v>216</v>
      </c>
    </row>
    <row r="372" spans="1:13" x14ac:dyDescent="0.25">
      <c r="A372" t="str">
        <f t="shared" si="5"/>
        <v>Davis John</v>
      </c>
      <c r="B372" s="8">
        <v>796</v>
      </c>
      <c r="C372" s="1">
        <v>55371</v>
      </c>
      <c r="D372" s="3">
        <v>43993</v>
      </c>
      <c r="E372" s="1" t="s">
        <v>29</v>
      </c>
      <c r="F372" t="s">
        <v>30</v>
      </c>
      <c r="G372" s="4">
        <v>19.95</v>
      </c>
      <c r="H372">
        <v>100</v>
      </c>
      <c r="I372" s="1">
        <v>3</v>
      </c>
      <c r="J372" t="str">
        <f>VLOOKUP(E372,'[1]Contacts (2)'!$E$2:$G$54,2)</f>
        <v>John Davis</v>
      </c>
      <c r="K372" t="str">
        <f>VLOOKUP(E372,'[1]Contacts (2)'!$E$2:$G$54,3)</f>
        <v>Hamilton</v>
      </c>
      <c r="L372" t="s">
        <v>204</v>
      </c>
      <c r="M372" t="s">
        <v>210</v>
      </c>
    </row>
    <row r="373" spans="1:13" x14ac:dyDescent="0.25">
      <c r="A373" t="str">
        <f t="shared" si="5"/>
        <v>Peters Grant</v>
      </c>
      <c r="B373" s="8">
        <v>772</v>
      </c>
      <c r="C373" s="1">
        <v>55372</v>
      </c>
      <c r="D373" s="3">
        <v>43994</v>
      </c>
      <c r="E373" s="1" t="s">
        <v>38</v>
      </c>
      <c r="F373" t="s">
        <v>10</v>
      </c>
      <c r="G373" s="4">
        <v>37.5</v>
      </c>
      <c r="H373">
        <v>10</v>
      </c>
      <c r="I373" s="1">
        <v>11</v>
      </c>
      <c r="J373" t="str">
        <f>VLOOKUP(E373,'[1]Contacts (2)'!$E$2:$G$54,2)</f>
        <v>Grant Peters</v>
      </c>
      <c r="K373" t="str">
        <f>VLOOKUP(E373,'[1]Contacts (2)'!$E$2:$G$54,3)</f>
        <v>Christchurch</v>
      </c>
      <c r="L373" t="s">
        <v>207</v>
      </c>
      <c r="M373" t="s">
        <v>217</v>
      </c>
    </row>
    <row r="374" spans="1:13" x14ac:dyDescent="0.25">
      <c r="A374" t="str">
        <f t="shared" si="5"/>
        <v>Grace Bridget</v>
      </c>
      <c r="B374" s="8">
        <v>718</v>
      </c>
      <c r="C374" s="1">
        <v>55373</v>
      </c>
      <c r="D374" s="3">
        <v>43994</v>
      </c>
      <c r="E374" s="1" t="s">
        <v>9</v>
      </c>
      <c r="F374" t="s">
        <v>16</v>
      </c>
      <c r="G374" s="4">
        <v>21.5</v>
      </c>
      <c r="H374">
        <v>20</v>
      </c>
      <c r="I374" s="1">
        <v>6</v>
      </c>
      <c r="J374" t="str">
        <f>VLOOKUP(E374,'[1]Contacts (2)'!$E$2:$G$54,2)</f>
        <v>Bridget Grace</v>
      </c>
      <c r="K374" t="str">
        <f>VLOOKUP(E374,'[1]Contacts (2)'!$E$2:$G$54,3)</f>
        <v>Invercargill</v>
      </c>
      <c r="L374" t="s">
        <v>200</v>
      </c>
      <c r="M374" t="s">
        <v>201</v>
      </c>
    </row>
    <row r="375" spans="1:13" x14ac:dyDescent="0.25">
      <c r="A375" t="str">
        <f t="shared" si="5"/>
        <v>Grace Bridget</v>
      </c>
      <c r="B375" s="8">
        <v>718</v>
      </c>
      <c r="C375" s="1">
        <v>55374</v>
      </c>
      <c r="D375" s="3">
        <v>43994</v>
      </c>
      <c r="E375" s="1" t="s">
        <v>9</v>
      </c>
      <c r="F375" t="s">
        <v>20</v>
      </c>
      <c r="G375" s="4">
        <v>29.95</v>
      </c>
      <c r="H375">
        <v>20</v>
      </c>
      <c r="I375" s="1">
        <v>7</v>
      </c>
      <c r="J375" t="str">
        <f>VLOOKUP(E375,'[1]Contacts (2)'!$E$2:$G$54,2)</f>
        <v>Bridget Grace</v>
      </c>
      <c r="K375" t="str">
        <f>VLOOKUP(E375,'[1]Contacts (2)'!$E$2:$G$54,3)</f>
        <v>Invercargill</v>
      </c>
      <c r="L375" t="s">
        <v>200</v>
      </c>
      <c r="M375" t="s">
        <v>201</v>
      </c>
    </row>
    <row r="376" spans="1:13" x14ac:dyDescent="0.25">
      <c r="A376" t="str">
        <f t="shared" si="5"/>
        <v>Bryant Bridget</v>
      </c>
      <c r="B376" s="8">
        <v>784</v>
      </c>
      <c r="C376" s="1">
        <v>55375</v>
      </c>
      <c r="D376" s="3">
        <v>43994</v>
      </c>
      <c r="E376" s="1" t="s">
        <v>23</v>
      </c>
      <c r="F376" t="s">
        <v>12</v>
      </c>
      <c r="G376" s="4">
        <v>22.95</v>
      </c>
      <c r="H376">
        <v>10</v>
      </c>
      <c r="I376" s="1">
        <v>7</v>
      </c>
      <c r="J376" t="str">
        <f>VLOOKUP(E376,'[1]Contacts (2)'!$E$2:$G$54,2)</f>
        <v>Bridget Bryant</v>
      </c>
      <c r="K376" t="str">
        <f>VLOOKUP(E376,'[1]Contacts (2)'!$E$2:$G$54,3)</f>
        <v>Palmerston North</v>
      </c>
      <c r="L376" t="s">
        <v>200</v>
      </c>
      <c r="M376" t="s">
        <v>203</v>
      </c>
    </row>
    <row r="377" spans="1:13" x14ac:dyDescent="0.25">
      <c r="A377" t="str">
        <f t="shared" si="5"/>
        <v>Fisher Bridget</v>
      </c>
      <c r="B377" s="8">
        <v>751</v>
      </c>
      <c r="C377" s="1">
        <v>55376</v>
      </c>
      <c r="D377" s="3">
        <v>43994</v>
      </c>
      <c r="E377" s="1" t="s">
        <v>53</v>
      </c>
      <c r="F377" t="s">
        <v>12</v>
      </c>
      <c r="G377" s="4">
        <v>22.95</v>
      </c>
      <c r="H377">
        <v>50</v>
      </c>
      <c r="I377" s="1">
        <v>7</v>
      </c>
      <c r="J377" t="str">
        <f>VLOOKUP(E377,'[1]Contacts (2)'!$E$2:$G$54,2)</f>
        <v>Bridget Fisher</v>
      </c>
      <c r="K377" t="str">
        <f>VLOOKUP(E377,'[1]Contacts (2)'!$E$2:$G$54,3)</f>
        <v>Christchurch</v>
      </c>
      <c r="L377" t="s">
        <v>200</v>
      </c>
      <c r="M377" t="s">
        <v>218</v>
      </c>
    </row>
    <row r="378" spans="1:13" x14ac:dyDescent="0.25">
      <c r="A378" t="str">
        <f t="shared" si="5"/>
        <v>Lucky Bridget</v>
      </c>
      <c r="B378" s="8">
        <v>739</v>
      </c>
      <c r="C378" s="1">
        <v>55377</v>
      </c>
      <c r="D378" s="3">
        <v>43995</v>
      </c>
      <c r="E378" s="1" t="s">
        <v>25</v>
      </c>
      <c r="F378" t="s">
        <v>20</v>
      </c>
      <c r="G378" s="4">
        <v>29.95</v>
      </c>
      <c r="H378">
        <v>20</v>
      </c>
      <c r="I378" s="1">
        <v>7</v>
      </c>
      <c r="J378" t="str">
        <f>VLOOKUP(E378,'[1]Contacts (2)'!$E$2:$G$54,2)</f>
        <v>Bridget Lucky</v>
      </c>
      <c r="K378" t="str">
        <f>VLOOKUP(E378,'[1]Contacts (2)'!$E$2:$G$54,3)</f>
        <v>Invercargill</v>
      </c>
      <c r="L378" t="s">
        <v>200</v>
      </c>
      <c r="M378" t="s">
        <v>214</v>
      </c>
    </row>
    <row r="379" spans="1:13" x14ac:dyDescent="0.25">
      <c r="A379" t="str">
        <f t="shared" si="5"/>
        <v>Jones Grant</v>
      </c>
      <c r="B379" s="8">
        <v>730</v>
      </c>
      <c r="C379" s="1">
        <v>55378</v>
      </c>
      <c r="D379" s="3">
        <v>43995</v>
      </c>
      <c r="E379" s="1" t="s">
        <v>17</v>
      </c>
      <c r="F379" t="s">
        <v>30</v>
      </c>
      <c r="G379" s="4">
        <v>19.95</v>
      </c>
      <c r="H379">
        <v>100</v>
      </c>
      <c r="I379" s="1">
        <v>5</v>
      </c>
      <c r="J379" t="str">
        <f>VLOOKUP(E379,'[1]Contacts (2)'!$E$2:$G$54,2)</f>
        <v>Grant Jones</v>
      </c>
      <c r="K379" t="str">
        <f>VLOOKUP(E379,'[1]Contacts (2)'!$E$2:$G$54,3)</f>
        <v>Hamilton</v>
      </c>
      <c r="L379" t="s">
        <v>207</v>
      </c>
      <c r="M379" t="s">
        <v>208</v>
      </c>
    </row>
    <row r="380" spans="1:13" x14ac:dyDescent="0.25">
      <c r="A380" t="str">
        <f t="shared" si="5"/>
        <v>Davis Grant</v>
      </c>
      <c r="B380" s="8">
        <v>742</v>
      </c>
      <c r="C380" s="1">
        <v>55379</v>
      </c>
      <c r="D380" s="3">
        <v>43995</v>
      </c>
      <c r="E380" s="1" t="s">
        <v>19</v>
      </c>
      <c r="F380" t="s">
        <v>10</v>
      </c>
      <c r="G380" s="4">
        <v>37.5</v>
      </c>
      <c r="H380">
        <v>10</v>
      </c>
      <c r="I380" s="1">
        <v>9</v>
      </c>
      <c r="J380" t="str">
        <f>VLOOKUP(E380,'[1]Contacts (2)'!$E$2:$G$54,2)</f>
        <v>Grant Davis</v>
      </c>
      <c r="K380" t="str">
        <f>VLOOKUP(E380,'[1]Contacts (2)'!$E$2:$G$54,3)</f>
        <v>Wellington</v>
      </c>
      <c r="L380" t="s">
        <v>207</v>
      </c>
      <c r="M380" t="s">
        <v>210</v>
      </c>
    </row>
    <row r="381" spans="1:13" x14ac:dyDescent="0.25">
      <c r="A381" t="str">
        <f t="shared" si="5"/>
        <v>Adams Grant</v>
      </c>
      <c r="B381" s="8">
        <v>838</v>
      </c>
      <c r="C381" s="1">
        <v>55380</v>
      </c>
      <c r="D381" s="3">
        <v>43995</v>
      </c>
      <c r="E381" s="1" t="s">
        <v>31</v>
      </c>
      <c r="F381" t="s">
        <v>30</v>
      </c>
      <c r="G381" s="4">
        <v>19.95</v>
      </c>
      <c r="H381">
        <v>20</v>
      </c>
      <c r="I381" s="1">
        <v>4</v>
      </c>
      <c r="J381" t="str">
        <f>VLOOKUP(E381,'[1]Contacts (2)'!$E$2:$G$54,2)</f>
        <v>Grant Adams</v>
      </c>
      <c r="K381" t="str">
        <f>VLOOKUP(E381,'[1]Contacts (2)'!$E$2:$G$54,3)</f>
        <v>Palmerston North</v>
      </c>
      <c r="L381" t="s">
        <v>207</v>
      </c>
      <c r="M381" t="s">
        <v>213</v>
      </c>
    </row>
    <row r="382" spans="1:13" x14ac:dyDescent="0.25">
      <c r="A382" t="str">
        <f t="shared" si="5"/>
        <v>Bryant Bridget</v>
      </c>
      <c r="B382" s="8">
        <v>784</v>
      </c>
      <c r="C382" s="1">
        <v>55381</v>
      </c>
      <c r="D382" s="3">
        <v>43995</v>
      </c>
      <c r="E382" s="1" t="s">
        <v>23</v>
      </c>
      <c r="F382" t="s">
        <v>20</v>
      </c>
      <c r="G382" s="4">
        <v>29.95</v>
      </c>
      <c r="H382">
        <v>10</v>
      </c>
      <c r="I382" s="1">
        <v>8</v>
      </c>
      <c r="J382" t="str">
        <f>VLOOKUP(E382,'[1]Contacts (2)'!$E$2:$G$54,2)</f>
        <v>Bridget Bryant</v>
      </c>
      <c r="K382" t="str">
        <f>VLOOKUP(E382,'[1]Contacts (2)'!$E$2:$G$54,3)</f>
        <v>Palmerston North</v>
      </c>
      <c r="L382" t="s">
        <v>200</v>
      </c>
      <c r="M382" t="s">
        <v>203</v>
      </c>
    </row>
    <row r="383" spans="1:13" x14ac:dyDescent="0.25">
      <c r="A383" t="str">
        <f t="shared" si="5"/>
        <v>Jones John</v>
      </c>
      <c r="B383" s="8">
        <v>2808</v>
      </c>
      <c r="C383" s="1">
        <v>55382</v>
      </c>
      <c r="D383" s="3">
        <v>43996</v>
      </c>
      <c r="E383" s="1" t="s">
        <v>45</v>
      </c>
      <c r="F383" t="s">
        <v>12</v>
      </c>
      <c r="G383" s="4">
        <v>22.95</v>
      </c>
      <c r="H383">
        <v>100</v>
      </c>
      <c r="I383" s="1">
        <v>6</v>
      </c>
      <c r="J383" t="str">
        <f>VLOOKUP(E383,'[1]Contacts (2)'!$E$2:$G$54,2)</f>
        <v>John Jones</v>
      </c>
      <c r="K383" t="str">
        <f>VLOOKUP(E383,'[1]Contacts (2)'!$E$2:$G$54,3)</f>
        <v>Wellington</v>
      </c>
      <c r="L383" t="s">
        <v>204</v>
      </c>
      <c r="M383" t="s">
        <v>208</v>
      </c>
    </row>
    <row r="384" spans="1:13" x14ac:dyDescent="0.25">
      <c r="A384" t="str">
        <f t="shared" si="5"/>
        <v>Evans Alice</v>
      </c>
      <c r="B384" s="8">
        <v>793</v>
      </c>
      <c r="C384" s="1">
        <v>55383</v>
      </c>
      <c r="D384" s="3">
        <v>43996</v>
      </c>
      <c r="E384" s="1" t="s">
        <v>65</v>
      </c>
      <c r="F384" t="s">
        <v>30</v>
      </c>
      <c r="G384" s="4">
        <v>19.95</v>
      </c>
      <c r="H384">
        <v>10</v>
      </c>
      <c r="I384" s="1">
        <v>4</v>
      </c>
      <c r="J384" t="str">
        <f>VLOOKUP(E384,'[1]Contacts (2)'!$E$2:$G$54,2)</f>
        <v>Alice Evans</v>
      </c>
      <c r="K384" t="str">
        <f>VLOOKUP(E384,'[1]Contacts (2)'!$E$2:$G$54,3)</f>
        <v>Invercargill</v>
      </c>
      <c r="L384" t="s">
        <v>202</v>
      </c>
      <c r="M384" t="s">
        <v>216</v>
      </c>
    </row>
    <row r="385" spans="1:13" x14ac:dyDescent="0.25">
      <c r="A385" t="str">
        <f t="shared" si="5"/>
        <v>Fisher Grant</v>
      </c>
      <c r="B385" s="8">
        <v>74</v>
      </c>
      <c r="C385" s="1">
        <v>55384</v>
      </c>
      <c r="D385" s="3">
        <v>43996</v>
      </c>
      <c r="E385" s="1" t="s">
        <v>56</v>
      </c>
      <c r="F385" t="s">
        <v>30</v>
      </c>
      <c r="G385" s="4">
        <v>19.95</v>
      </c>
      <c r="H385">
        <v>20</v>
      </c>
      <c r="I385" s="1">
        <v>4</v>
      </c>
      <c r="J385" t="str">
        <f>VLOOKUP(E385,'[1]Contacts (2)'!$E$2:$G$54,2)</f>
        <v>Grant Fisher</v>
      </c>
      <c r="K385" t="str">
        <f>VLOOKUP(E385,'[1]Contacts (2)'!$E$2:$G$54,3)</f>
        <v>Hamilton</v>
      </c>
      <c r="L385" t="s">
        <v>207</v>
      </c>
      <c r="M385" t="s">
        <v>218</v>
      </c>
    </row>
    <row r="386" spans="1:13" x14ac:dyDescent="0.25">
      <c r="A386" t="str">
        <f t="shared" si="5"/>
        <v>Neville Grant</v>
      </c>
      <c r="B386" s="8">
        <v>826</v>
      </c>
      <c r="C386" s="1">
        <v>55385</v>
      </c>
      <c r="D386" s="3">
        <v>43996</v>
      </c>
      <c r="E386" s="1" t="s">
        <v>22</v>
      </c>
      <c r="F386" t="s">
        <v>16</v>
      </c>
      <c r="G386" s="4">
        <v>21.5</v>
      </c>
      <c r="H386">
        <v>10</v>
      </c>
      <c r="I386" s="1">
        <v>6</v>
      </c>
      <c r="J386" t="str">
        <f>VLOOKUP(E386,'[1]Contacts (2)'!$E$2:$G$54,2)</f>
        <v>Grant Neville</v>
      </c>
      <c r="K386" t="str">
        <f>VLOOKUP(E386,'[1]Contacts (2)'!$E$2:$G$54,3)</f>
        <v>Christchurch</v>
      </c>
      <c r="L386" t="s">
        <v>207</v>
      </c>
      <c r="M386" t="s">
        <v>212</v>
      </c>
    </row>
    <row r="387" spans="1:13" x14ac:dyDescent="0.25">
      <c r="A387" t="str">
        <f t="shared" ref="A387:A450" si="6">M387&amp;" "&amp;L387</f>
        <v>Lucky Grant</v>
      </c>
      <c r="B387" s="8">
        <v>703</v>
      </c>
      <c r="C387" s="1">
        <v>55386</v>
      </c>
      <c r="D387" s="3">
        <v>43996</v>
      </c>
      <c r="E387" s="1" t="s">
        <v>42</v>
      </c>
      <c r="F387" t="s">
        <v>20</v>
      </c>
      <c r="G387" s="4">
        <v>29.95</v>
      </c>
      <c r="H387">
        <v>10</v>
      </c>
      <c r="I387" s="1">
        <v>7</v>
      </c>
      <c r="J387" t="str">
        <f>VLOOKUP(E387,'[1]Contacts (2)'!$E$2:$G$54,2)</f>
        <v>Grant Lucky</v>
      </c>
      <c r="K387" t="str">
        <f>VLOOKUP(E387,'[1]Contacts (2)'!$E$2:$G$54,3)</f>
        <v>Christchurch</v>
      </c>
      <c r="L387" t="s">
        <v>207</v>
      </c>
      <c r="M387" t="s">
        <v>214</v>
      </c>
    </row>
    <row r="388" spans="1:13" x14ac:dyDescent="0.25">
      <c r="A388" t="str">
        <f t="shared" si="6"/>
        <v>Evans Bridget</v>
      </c>
      <c r="B388" s="8">
        <v>721</v>
      </c>
      <c r="C388" s="1">
        <v>55387</v>
      </c>
      <c r="D388" s="3">
        <v>43997</v>
      </c>
      <c r="E388" s="1" t="s">
        <v>32</v>
      </c>
      <c r="F388" t="s">
        <v>30</v>
      </c>
      <c r="G388" s="4">
        <v>19.95</v>
      </c>
      <c r="H388">
        <v>25</v>
      </c>
      <c r="I388" s="1">
        <v>3</v>
      </c>
      <c r="J388" t="str">
        <f>VLOOKUP(E388,'[1]Contacts (2)'!$E$2:$G$54,2)</f>
        <v>Bridget Evans</v>
      </c>
      <c r="K388" t="str">
        <f>VLOOKUP(E388,'[1]Contacts (2)'!$E$2:$G$54,3)</f>
        <v>Wellington</v>
      </c>
      <c r="L388" t="s">
        <v>200</v>
      </c>
      <c r="M388" t="s">
        <v>216</v>
      </c>
    </row>
    <row r="389" spans="1:13" x14ac:dyDescent="0.25">
      <c r="A389" t="str">
        <f t="shared" si="6"/>
        <v>Cox Grant</v>
      </c>
      <c r="B389" s="8">
        <v>2715</v>
      </c>
      <c r="C389" s="1">
        <v>55388</v>
      </c>
      <c r="D389" s="3">
        <v>43997</v>
      </c>
      <c r="E389" s="1" t="s">
        <v>58</v>
      </c>
      <c r="F389" t="s">
        <v>10</v>
      </c>
      <c r="G389" s="4">
        <v>37.5</v>
      </c>
      <c r="H389">
        <v>25</v>
      </c>
      <c r="I389" s="1">
        <v>9</v>
      </c>
      <c r="J389" t="str">
        <f>VLOOKUP(E389,'[1]Contacts (2)'!$E$2:$G$54,2)</f>
        <v>Grant Cox</v>
      </c>
      <c r="K389" t="str">
        <f>VLOOKUP(E389,'[1]Contacts (2)'!$E$2:$G$54,3)</f>
        <v>Wellington</v>
      </c>
      <c r="L389" t="s">
        <v>207</v>
      </c>
      <c r="M389" t="s">
        <v>205</v>
      </c>
    </row>
    <row r="390" spans="1:13" x14ac:dyDescent="0.25">
      <c r="A390" t="str">
        <f t="shared" si="6"/>
        <v>Jones John</v>
      </c>
      <c r="B390" s="8">
        <v>2808</v>
      </c>
      <c r="C390" s="1">
        <v>55389</v>
      </c>
      <c r="D390" s="3">
        <v>43997</v>
      </c>
      <c r="E390" s="1" t="s">
        <v>45</v>
      </c>
      <c r="F390" t="s">
        <v>30</v>
      </c>
      <c r="G390" s="4">
        <v>19.95</v>
      </c>
      <c r="H390">
        <v>20</v>
      </c>
      <c r="I390" s="1">
        <v>5</v>
      </c>
      <c r="J390" t="str">
        <f>VLOOKUP(E390,'[1]Contacts (2)'!$E$2:$G$54,2)</f>
        <v>John Jones</v>
      </c>
      <c r="K390" t="str">
        <f>VLOOKUP(E390,'[1]Contacts (2)'!$E$2:$G$54,3)</f>
        <v>Wellington</v>
      </c>
      <c r="L390" t="s">
        <v>204</v>
      </c>
      <c r="M390" t="s">
        <v>208</v>
      </c>
    </row>
    <row r="391" spans="1:13" x14ac:dyDescent="0.25">
      <c r="A391" t="str">
        <f t="shared" si="6"/>
        <v>Grace Bridget</v>
      </c>
      <c r="B391" s="8">
        <v>718</v>
      </c>
      <c r="C391" s="1">
        <v>55390</v>
      </c>
      <c r="D391" s="3">
        <v>43997</v>
      </c>
      <c r="E391" s="1" t="s">
        <v>9</v>
      </c>
      <c r="F391" t="s">
        <v>10</v>
      </c>
      <c r="G391" s="4">
        <v>37.5</v>
      </c>
      <c r="H391">
        <v>100</v>
      </c>
      <c r="I391" s="1">
        <v>8</v>
      </c>
      <c r="J391" t="str">
        <f>VLOOKUP(E391,'[1]Contacts (2)'!$E$2:$G$54,2)</f>
        <v>Bridget Grace</v>
      </c>
      <c r="K391" t="str">
        <f>VLOOKUP(E391,'[1]Contacts (2)'!$E$2:$G$54,3)</f>
        <v>Invercargill</v>
      </c>
      <c r="L391" t="s">
        <v>200</v>
      </c>
      <c r="M391" t="s">
        <v>201</v>
      </c>
    </row>
    <row r="392" spans="1:13" x14ac:dyDescent="0.25">
      <c r="A392" t="str">
        <f t="shared" si="6"/>
        <v>Lucky Grant</v>
      </c>
      <c r="B392" s="8">
        <v>703</v>
      </c>
      <c r="C392" s="1">
        <v>55391</v>
      </c>
      <c r="D392" s="3">
        <v>43997</v>
      </c>
      <c r="E392" s="1" t="s">
        <v>42</v>
      </c>
      <c r="F392" t="s">
        <v>12</v>
      </c>
      <c r="G392" s="4">
        <v>22.95</v>
      </c>
      <c r="H392">
        <v>25</v>
      </c>
      <c r="I392" s="1">
        <v>7</v>
      </c>
      <c r="J392" t="str">
        <f>VLOOKUP(E392,'[1]Contacts (2)'!$E$2:$G$54,2)</f>
        <v>Grant Lucky</v>
      </c>
      <c r="K392" t="str">
        <f>VLOOKUP(E392,'[1]Contacts (2)'!$E$2:$G$54,3)</f>
        <v>Christchurch</v>
      </c>
      <c r="L392" t="s">
        <v>207</v>
      </c>
      <c r="M392" t="s">
        <v>214</v>
      </c>
    </row>
    <row r="393" spans="1:13" x14ac:dyDescent="0.25">
      <c r="A393" t="str">
        <f t="shared" si="6"/>
        <v>Lucky Grant</v>
      </c>
      <c r="B393" s="8">
        <v>703</v>
      </c>
      <c r="C393" s="1">
        <v>55392</v>
      </c>
      <c r="D393" s="3">
        <v>43997</v>
      </c>
      <c r="E393" s="1" t="s">
        <v>42</v>
      </c>
      <c r="F393" t="s">
        <v>10</v>
      </c>
      <c r="G393" s="4">
        <v>37.5</v>
      </c>
      <c r="H393">
        <v>20</v>
      </c>
      <c r="I393" s="1">
        <v>9</v>
      </c>
      <c r="J393" t="str">
        <f>VLOOKUP(E393,'[1]Contacts (2)'!$E$2:$G$54,2)</f>
        <v>Grant Lucky</v>
      </c>
      <c r="K393" t="str">
        <f>VLOOKUP(E393,'[1]Contacts (2)'!$E$2:$G$54,3)</f>
        <v>Christchurch</v>
      </c>
      <c r="L393" t="s">
        <v>207</v>
      </c>
      <c r="M393" t="s">
        <v>214</v>
      </c>
    </row>
    <row r="394" spans="1:13" x14ac:dyDescent="0.25">
      <c r="A394" t="str">
        <f t="shared" si="6"/>
        <v>Neville Grant</v>
      </c>
      <c r="B394" s="8">
        <v>826</v>
      </c>
      <c r="C394" s="1">
        <v>55393</v>
      </c>
      <c r="D394" s="3">
        <v>43998</v>
      </c>
      <c r="E394" s="1" t="s">
        <v>22</v>
      </c>
      <c r="F394" t="s">
        <v>16</v>
      </c>
      <c r="G394" s="4">
        <v>21.5</v>
      </c>
      <c r="H394">
        <v>25</v>
      </c>
      <c r="I394" s="1">
        <v>9</v>
      </c>
      <c r="J394" t="str">
        <f>VLOOKUP(E394,'[1]Contacts (2)'!$E$2:$G$54,2)</f>
        <v>Grant Neville</v>
      </c>
      <c r="K394" t="str">
        <f>VLOOKUP(E394,'[1]Contacts (2)'!$E$2:$G$54,3)</f>
        <v>Christchurch</v>
      </c>
      <c r="L394" t="s">
        <v>207</v>
      </c>
      <c r="M394" t="s">
        <v>212</v>
      </c>
    </row>
    <row r="395" spans="1:13" x14ac:dyDescent="0.25">
      <c r="A395" t="str">
        <f t="shared" si="6"/>
        <v>Isaacs Grant</v>
      </c>
      <c r="B395" s="8">
        <v>709</v>
      </c>
      <c r="C395" s="1">
        <v>55394</v>
      </c>
      <c r="D395" s="3">
        <v>43998</v>
      </c>
      <c r="E395" s="1" t="s">
        <v>60</v>
      </c>
      <c r="F395" t="s">
        <v>20</v>
      </c>
      <c r="G395" s="4">
        <v>29.95</v>
      </c>
      <c r="H395">
        <v>25</v>
      </c>
      <c r="I395" s="1">
        <v>8</v>
      </c>
      <c r="J395" t="str">
        <f>VLOOKUP(E395,'[1]Contacts (2)'!$E$2:$G$54,2)</f>
        <v>Grant Isaacs</v>
      </c>
      <c r="K395" t="str">
        <f>VLOOKUP(E395,'[1]Contacts (2)'!$E$2:$G$54,3)</f>
        <v>Hamilton</v>
      </c>
      <c r="L395" t="s">
        <v>207</v>
      </c>
      <c r="M395" t="s">
        <v>209</v>
      </c>
    </row>
    <row r="396" spans="1:13" x14ac:dyDescent="0.25">
      <c r="A396" t="str">
        <f t="shared" si="6"/>
        <v>Munro Grant</v>
      </c>
      <c r="B396" s="8">
        <v>79</v>
      </c>
      <c r="C396" s="1">
        <v>55395</v>
      </c>
      <c r="D396" s="3">
        <v>43998</v>
      </c>
      <c r="E396" s="1" t="s">
        <v>57</v>
      </c>
      <c r="F396" t="s">
        <v>20</v>
      </c>
      <c r="G396" s="4">
        <v>29.95</v>
      </c>
      <c r="H396">
        <v>50</v>
      </c>
      <c r="I396" s="1">
        <v>8</v>
      </c>
      <c r="J396" t="str">
        <f>VLOOKUP(E396,'[1]Contacts (2)'!$E$2:$G$54,2)</f>
        <v>Grant Munro</v>
      </c>
      <c r="K396" t="str">
        <f>VLOOKUP(E396,'[1]Contacts (2)'!$E$2:$G$54,3)</f>
        <v>Wellington</v>
      </c>
      <c r="L396" t="s">
        <v>207</v>
      </c>
      <c r="M396" t="s">
        <v>219</v>
      </c>
    </row>
    <row r="397" spans="1:13" x14ac:dyDescent="0.25">
      <c r="A397" t="str">
        <f t="shared" si="6"/>
        <v>Evans Alice</v>
      </c>
      <c r="B397" s="8">
        <v>793</v>
      </c>
      <c r="C397" s="1">
        <v>55396</v>
      </c>
      <c r="D397" s="3">
        <v>43998</v>
      </c>
      <c r="E397" s="1" t="s">
        <v>65</v>
      </c>
      <c r="F397" t="s">
        <v>30</v>
      </c>
      <c r="G397" s="4">
        <v>19.95</v>
      </c>
      <c r="H397">
        <v>25</v>
      </c>
      <c r="I397" s="1">
        <v>3</v>
      </c>
      <c r="J397" t="str">
        <f>VLOOKUP(E397,'[1]Contacts (2)'!$E$2:$G$54,2)</f>
        <v>Alice Evans</v>
      </c>
      <c r="K397" t="str">
        <f>VLOOKUP(E397,'[1]Contacts (2)'!$E$2:$G$54,3)</f>
        <v>Invercargill</v>
      </c>
      <c r="L397" t="s">
        <v>202</v>
      </c>
      <c r="M397" t="s">
        <v>216</v>
      </c>
    </row>
    <row r="398" spans="1:13" x14ac:dyDescent="0.25">
      <c r="A398" t="str">
        <f t="shared" si="6"/>
        <v>Henry Alice</v>
      </c>
      <c r="B398" s="8">
        <v>1760</v>
      </c>
      <c r="C398" s="1">
        <v>55397</v>
      </c>
      <c r="D398" s="3">
        <v>43998</v>
      </c>
      <c r="E398" s="1" t="s">
        <v>35</v>
      </c>
      <c r="F398" t="s">
        <v>10</v>
      </c>
      <c r="G398" s="4">
        <v>37.5</v>
      </c>
      <c r="H398">
        <v>25</v>
      </c>
      <c r="I398" s="1">
        <v>9</v>
      </c>
      <c r="J398" t="str">
        <f>VLOOKUP(E398,'[1]Contacts (2)'!$E$2:$G$54,2)</f>
        <v>Alice Henry</v>
      </c>
      <c r="K398" t="str">
        <f>VLOOKUP(E398,'[1]Contacts (2)'!$E$2:$G$54,3)</f>
        <v>Invercargill</v>
      </c>
      <c r="L398" t="s">
        <v>202</v>
      </c>
      <c r="M398" t="s">
        <v>215</v>
      </c>
    </row>
    <row r="399" spans="1:13" x14ac:dyDescent="0.25">
      <c r="A399" t="str">
        <f t="shared" si="6"/>
        <v>Evans Bridget</v>
      </c>
      <c r="B399" s="8">
        <v>721</v>
      </c>
      <c r="C399" s="1">
        <v>55398</v>
      </c>
      <c r="D399" s="3">
        <v>43999</v>
      </c>
      <c r="E399" s="1" t="s">
        <v>32</v>
      </c>
      <c r="F399" t="s">
        <v>10</v>
      </c>
      <c r="G399" s="4">
        <v>37.5</v>
      </c>
      <c r="H399">
        <v>10</v>
      </c>
      <c r="I399" s="1">
        <v>9</v>
      </c>
      <c r="J399" t="str">
        <f>VLOOKUP(E399,'[1]Contacts (2)'!$E$2:$G$54,2)</f>
        <v>Bridget Evans</v>
      </c>
      <c r="K399" t="str">
        <f>VLOOKUP(E399,'[1]Contacts (2)'!$E$2:$G$54,3)</f>
        <v>Wellington</v>
      </c>
      <c r="L399" t="s">
        <v>200</v>
      </c>
      <c r="M399" t="s">
        <v>216</v>
      </c>
    </row>
    <row r="400" spans="1:13" x14ac:dyDescent="0.25">
      <c r="A400" t="str">
        <f t="shared" si="6"/>
        <v>Adams Alice</v>
      </c>
      <c r="B400" s="8">
        <v>850</v>
      </c>
      <c r="C400" s="1">
        <v>55399</v>
      </c>
      <c r="D400" s="3">
        <v>43999</v>
      </c>
      <c r="E400" s="1" t="s">
        <v>36</v>
      </c>
      <c r="F400" t="s">
        <v>12</v>
      </c>
      <c r="G400" s="4">
        <v>22.95</v>
      </c>
      <c r="H400">
        <v>50</v>
      </c>
      <c r="I400" s="1">
        <v>6</v>
      </c>
      <c r="J400" t="str">
        <f>VLOOKUP(E400,'[1]Contacts (2)'!$E$2:$G$54,2)</f>
        <v>Alice Adams</v>
      </c>
      <c r="K400" t="str">
        <f>VLOOKUP(E400,'[1]Contacts (2)'!$E$2:$G$54,3)</f>
        <v>Dunedin</v>
      </c>
      <c r="L400" t="s">
        <v>202</v>
      </c>
      <c r="M400" t="s">
        <v>213</v>
      </c>
    </row>
    <row r="401" spans="1:13" x14ac:dyDescent="0.25">
      <c r="A401" t="str">
        <f t="shared" si="6"/>
        <v>Henry Alice</v>
      </c>
      <c r="B401" s="8">
        <v>1760</v>
      </c>
      <c r="C401" s="1">
        <v>55400</v>
      </c>
      <c r="D401" s="3">
        <v>43999</v>
      </c>
      <c r="E401" s="1" t="s">
        <v>35</v>
      </c>
      <c r="F401" t="s">
        <v>12</v>
      </c>
      <c r="G401" s="4">
        <v>22.95</v>
      </c>
      <c r="H401">
        <v>20</v>
      </c>
      <c r="I401" s="1">
        <v>6</v>
      </c>
      <c r="J401" t="str">
        <f>VLOOKUP(E401,'[1]Contacts (2)'!$E$2:$G$54,2)</f>
        <v>Alice Henry</v>
      </c>
      <c r="K401" t="str">
        <f>VLOOKUP(E401,'[1]Contacts (2)'!$E$2:$G$54,3)</f>
        <v>Invercargill</v>
      </c>
      <c r="L401" t="s">
        <v>202</v>
      </c>
      <c r="M401" t="s">
        <v>215</v>
      </c>
    </row>
    <row r="402" spans="1:13" x14ac:dyDescent="0.25">
      <c r="A402" t="str">
        <f t="shared" si="6"/>
        <v>Bryant John</v>
      </c>
      <c r="B402" s="8">
        <v>727</v>
      </c>
      <c r="C402" s="1">
        <v>55401</v>
      </c>
      <c r="D402" s="3">
        <v>43999</v>
      </c>
      <c r="E402" s="1" t="s">
        <v>34</v>
      </c>
      <c r="F402" t="s">
        <v>16</v>
      </c>
      <c r="G402" s="4">
        <v>21.5</v>
      </c>
      <c r="H402">
        <v>10</v>
      </c>
      <c r="I402" s="1">
        <v>5</v>
      </c>
      <c r="J402" t="str">
        <f>VLOOKUP(E402,'[1]Contacts (2)'!$E$2:$G$54,2)</f>
        <v>John Bryant</v>
      </c>
      <c r="K402" t="str">
        <f>VLOOKUP(E402,'[1]Contacts (2)'!$E$2:$G$54,3)</f>
        <v>Dunedin</v>
      </c>
      <c r="L402" t="s">
        <v>204</v>
      </c>
      <c r="M402" t="s">
        <v>203</v>
      </c>
    </row>
    <row r="403" spans="1:13" x14ac:dyDescent="0.25">
      <c r="A403" t="str">
        <f t="shared" si="6"/>
        <v>Cox Alice</v>
      </c>
      <c r="B403" s="8">
        <v>2763</v>
      </c>
      <c r="C403" s="1">
        <v>55402</v>
      </c>
      <c r="D403" s="3">
        <v>44000</v>
      </c>
      <c r="E403" s="1" t="s">
        <v>41</v>
      </c>
      <c r="F403" t="s">
        <v>10</v>
      </c>
      <c r="G403" s="4">
        <v>37.5</v>
      </c>
      <c r="H403">
        <v>25</v>
      </c>
      <c r="I403" s="1">
        <v>10</v>
      </c>
      <c r="J403" t="str">
        <f>VLOOKUP(E403,'[1]Contacts (2)'!$E$2:$G$54,2)</f>
        <v>Alice Cox</v>
      </c>
      <c r="K403" t="str">
        <f>VLOOKUP(E403,'[1]Contacts (2)'!$E$2:$G$54,3)</f>
        <v>Invercargill</v>
      </c>
      <c r="L403" t="s">
        <v>202</v>
      </c>
      <c r="M403" t="s">
        <v>205</v>
      </c>
    </row>
    <row r="404" spans="1:13" x14ac:dyDescent="0.25">
      <c r="A404" t="str">
        <f t="shared" si="6"/>
        <v>Neville Grant</v>
      </c>
      <c r="B404" s="8">
        <v>826</v>
      </c>
      <c r="C404" s="1">
        <v>55403</v>
      </c>
      <c r="D404" s="3">
        <v>44000</v>
      </c>
      <c r="E404" s="1" t="s">
        <v>22</v>
      </c>
      <c r="F404" t="s">
        <v>20</v>
      </c>
      <c r="G404" s="4">
        <v>29.95</v>
      </c>
      <c r="H404">
        <v>25</v>
      </c>
      <c r="I404" s="1">
        <v>8</v>
      </c>
      <c r="J404" t="str">
        <f>VLOOKUP(E404,'[1]Contacts (2)'!$E$2:$G$54,2)</f>
        <v>Grant Neville</v>
      </c>
      <c r="K404" t="str">
        <f>VLOOKUP(E404,'[1]Contacts (2)'!$E$2:$G$54,3)</f>
        <v>Christchurch</v>
      </c>
      <c r="L404" t="s">
        <v>207</v>
      </c>
      <c r="M404" t="s">
        <v>212</v>
      </c>
    </row>
    <row r="405" spans="1:13" x14ac:dyDescent="0.25">
      <c r="A405" t="str">
        <f t="shared" si="6"/>
        <v>Peters Bridget</v>
      </c>
      <c r="B405" s="8">
        <v>766</v>
      </c>
      <c r="C405" s="1">
        <v>55404</v>
      </c>
      <c r="D405" s="3">
        <v>44000</v>
      </c>
      <c r="E405" s="1" t="s">
        <v>62</v>
      </c>
      <c r="F405" t="s">
        <v>20</v>
      </c>
      <c r="G405" s="4">
        <v>29.95</v>
      </c>
      <c r="H405">
        <v>50</v>
      </c>
      <c r="I405" s="1">
        <v>8</v>
      </c>
      <c r="J405" t="str">
        <f>VLOOKUP(E405,'[1]Contacts (2)'!$E$2:$G$54,2)</f>
        <v>Bridget Peters</v>
      </c>
      <c r="K405" t="str">
        <f>VLOOKUP(E405,'[1]Contacts (2)'!$E$2:$G$54,3)</f>
        <v>Hamilton</v>
      </c>
      <c r="L405" t="s">
        <v>200</v>
      </c>
      <c r="M405" t="s">
        <v>217</v>
      </c>
    </row>
    <row r="406" spans="1:13" x14ac:dyDescent="0.25">
      <c r="A406" t="str">
        <f t="shared" si="6"/>
        <v>Davis Bridget</v>
      </c>
      <c r="B406" s="8">
        <v>853</v>
      </c>
      <c r="C406" s="1">
        <v>55405</v>
      </c>
      <c r="D406" s="3">
        <v>44000</v>
      </c>
      <c r="E406" s="1" t="s">
        <v>63</v>
      </c>
      <c r="F406" t="s">
        <v>20</v>
      </c>
      <c r="G406" s="4">
        <v>29.95</v>
      </c>
      <c r="H406">
        <v>50</v>
      </c>
      <c r="I406" s="1">
        <v>7</v>
      </c>
      <c r="J406" t="str">
        <f>VLOOKUP(E406,'[1]Contacts (2)'!$E$2:$G$54,2)</f>
        <v>Bridget Davis</v>
      </c>
      <c r="K406" t="str">
        <f>VLOOKUP(E406,'[1]Contacts (2)'!$E$2:$G$54,3)</f>
        <v>Dunedin</v>
      </c>
      <c r="L406" t="s">
        <v>200</v>
      </c>
      <c r="M406" t="s">
        <v>210</v>
      </c>
    </row>
    <row r="407" spans="1:13" x14ac:dyDescent="0.25">
      <c r="A407" t="str">
        <f t="shared" si="6"/>
        <v>Cox Bridget</v>
      </c>
      <c r="B407" s="8">
        <v>1733</v>
      </c>
      <c r="C407" s="1">
        <v>55406</v>
      </c>
      <c r="D407" s="3">
        <v>44001</v>
      </c>
      <c r="E407" s="1" t="s">
        <v>14</v>
      </c>
      <c r="F407" t="s">
        <v>30</v>
      </c>
      <c r="G407" s="4">
        <v>19.95</v>
      </c>
      <c r="H407">
        <v>20</v>
      </c>
      <c r="I407" s="1">
        <v>3</v>
      </c>
      <c r="J407" t="str">
        <f>VLOOKUP(E407,'[1]Contacts (2)'!$E$2:$G$54,2)</f>
        <v>Bridget Cox</v>
      </c>
      <c r="K407" t="str">
        <f>VLOOKUP(E407,'[1]Contacts (2)'!$E$2:$G$54,3)</f>
        <v>Christchurch</v>
      </c>
      <c r="L407" t="s">
        <v>200</v>
      </c>
      <c r="M407" t="s">
        <v>205</v>
      </c>
    </row>
    <row r="408" spans="1:13" x14ac:dyDescent="0.25">
      <c r="A408" t="str">
        <f t="shared" si="6"/>
        <v>Isaacs Alice</v>
      </c>
      <c r="B408" s="8">
        <v>757</v>
      </c>
      <c r="C408" s="1">
        <v>55407</v>
      </c>
      <c r="D408" s="3">
        <v>44001</v>
      </c>
      <c r="E408" s="1" t="s">
        <v>59</v>
      </c>
      <c r="F408" t="s">
        <v>10</v>
      </c>
      <c r="G408" s="4">
        <v>37.5</v>
      </c>
      <c r="H408">
        <v>20</v>
      </c>
      <c r="I408" s="1">
        <v>9</v>
      </c>
      <c r="J408" t="str">
        <f>VLOOKUP(E408,'[1]Contacts (2)'!$E$2:$G$54,2)</f>
        <v>Alice Isaacs</v>
      </c>
      <c r="K408" t="str">
        <f>VLOOKUP(E408,'[1]Contacts (2)'!$E$2:$G$54,3)</f>
        <v>Hamilton</v>
      </c>
      <c r="L408" t="s">
        <v>202</v>
      </c>
      <c r="M408" t="s">
        <v>209</v>
      </c>
    </row>
    <row r="409" spans="1:13" x14ac:dyDescent="0.25">
      <c r="A409" t="str">
        <f t="shared" si="6"/>
        <v>Isaacs Bridget</v>
      </c>
      <c r="B409" s="8">
        <v>1835</v>
      </c>
      <c r="C409" s="1">
        <v>55408</v>
      </c>
      <c r="D409" s="3">
        <v>44001</v>
      </c>
      <c r="E409" s="1" t="s">
        <v>18</v>
      </c>
      <c r="F409" t="s">
        <v>16</v>
      </c>
      <c r="G409" s="4">
        <v>21.5</v>
      </c>
      <c r="H409">
        <v>25</v>
      </c>
      <c r="I409" s="1">
        <v>13</v>
      </c>
      <c r="J409" t="str">
        <f>VLOOKUP(E409,'[1]Contacts (2)'!$E$2:$G$54,2)</f>
        <v>Bridget Isaacs</v>
      </c>
      <c r="K409" t="str">
        <f>VLOOKUP(E409,'[1]Contacts (2)'!$E$2:$G$54,3)</f>
        <v>Christchurch</v>
      </c>
      <c r="L409" t="s">
        <v>200</v>
      </c>
      <c r="M409" t="s">
        <v>209</v>
      </c>
    </row>
    <row r="410" spans="1:13" x14ac:dyDescent="0.25">
      <c r="A410" t="str">
        <f t="shared" si="6"/>
        <v>Henry Bridget</v>
      </c>
      <c r="B410" s="8">
        <v>36</v>
      </c>
      <c r="C410" s="1">
        <v>55409</v>
      </c>
      <c r="D410" s="3">
        <v>44001</v>
      </c>
      <c r="E410" s="1" t="s">
        <v>48</v>
      </c>
      <c r="F410" t="s">
        <v>20</v>
      </c>
      <c r="G410" s="4">
        <v>29.95</v>
      </c>
      <c r="H410">
        <v>20</v>
      </c>
      <c r="I410" s="1">
        <v>8</v>
      </c>
      <c r="J410" t="str">
        <f>VLOOKUP(E410,'[1]Contacts (2)'!$E$2:$G$54,2)</f>
        <v>Bridget Henry</v>
      </c>
      <c r="K410" t="str">
        <f>VLOOKUP(E410,'[1]Contacts (2)'!$E$2:$G$54,3)</f>
        <v>Hamilton</v>
      </c>
      <c r="L410" t="s">
        <v>200</v>
      </c>
      <c r="M410" t="s">
        <v>215</v>
      </c>
    </row>
    <row r="411" spans="1:13" x14ac:dyDescent="0.25">
      <c r="A411" t="str">
        <f t="shared" si="6"/>
        <v>Munro Bridget</v>
      </c>
      <c r="B411" s="8">
        <v>823</v>
      </c>
      <c r="C411" s="1">
        <v>55410</v>
      </c>
      <c r="D411" s="3">
        <v>44002</v>
      </c>
      <c r="E411" s="1" t="s">
        <v>55</v>
      </c>
      <c r="F411" t="s">
        <v>10</v>
      </c>
      <c r="G411" s="4">
        <v>37.5</v>
      </c>
      <c r="H411">
        <v>25</v>
      </c>
      <c r="I411" s="1">
        <v>8</v>
      </c>
      <c r="J411" t="str">
        <f>VLOOKUP(E411,'[1]Contacts (2)'!$E$2:$G$54,2)</f>
        <v>Bridget Munro</v>
      </c>
      <c r="K411" t="str">
        <f>VLOOKUP(E411,'[1]Contacts (2)'!$E$2:$G$54,3)</f>
        <v>Christchurch</v>
      </c>
      <c r="L411" t="s">
        <v>200</v>
      </c>
      <c r="M411" t="s">
        <v>219</v>
      </c>
    </row>
    <row r="412" spans="1:13" x14ac:dyDescent="0.25">
      <c r="A412" t="str">
        <f t="shared" si="6"/>
        <v>Neville Bridget</v>
      </c>
      <c r="B412" s="8">
        <v>712</v>
      </c>
      <c r="C412" s="1">
        <v>55411</v>
      </c>
      <c r="D412" s="3">
        <v>44002</v>
      </c>
      <c r="E412" s="1" t="s">
        <v>50</v>
      </c>
      <c r="F412" t="s">
        <v>12</v>
      </c>
      <c r="G412" s="4">
        <v>22.95</v>
      </c>
      <c r="H412">
        <v>10</v>
      </c>
      <c r="I412" s="1">
        <v>7</v>
      </c>
      <c r="J412" t="str">
        <f>VLOOKUP(E412,'[1]Contacts (2)'!$E$2:$G$54,2)</f>
        <v>Bridget Neville</v>
      </c>
      <c r="K412" t="str">
        <f>VLOOKUP(E412,'[1]Contacts (2)'!$E$2:$G$54,3)</f>
        <v>Christchurch</v>
      </c>
      <c r="L412" t="s">
        <v>200</v>
      </c>
      <c r="M412" t="s">
        <v>212</v>
      </c>
    </row>
    <row r="413" spans="1:13" x14ac:dyDescent="0.25">
      <c r="A413" t="str">
        <f t="shared" si="6"/>
        <v>Cox Alice</v>
      </c>
      <c r="B413" s="8">
        <v>2763</v>
      </c>
      <c r="C413" s="1">
        <v>55412</v>
      </c>
      <c r="D413" s="3">
        <v>44002</v>
      </c>
      <c r="E413" s="1" t="s">
        <v>41</v>
      </c>
      <c r="F413" t="s">
        <v>20</v>
      </c>
      <c r="G413" s="4">
        <v>29.95</v>
      </c>
      <c r="H413">
        <v>25</v>
      </c>
      <c r="I413" s="1">
        <v>11</v>
      </c>
      <c r="J413" t="str">
        <f>VLOOKUP(E413,'[1]Contacts (2)'!$E$2:$G$54,2)</f>
        <v>Alice Cox</v>
      </c>
      <c r="K413" t="str">
        <f>VLOOKUP(E413,'[1]Contacts (2)'!$E$2:$G$54,3)</f>
        <v>Invercargill</v>
      </c>
      <c r="L413" t="s">
        <v>202</v>
      </c>
      <c r="M413" t="s">
        <v>205</v>
      </c>
    </row>
    <row r="414" spans="1:13" x14ac:dyDescent="0.25">
      <c r="A414" t="str">
        <f t="shared" si="6"/>
        <v>Neville Grant</v>
      </c>
      <c r="B414" s="8">
        <v>826</v>
      </c>
      <c r="C414" s="1">
        <v>55413</v>
      </c>
      <c r="D414" s="3">
        <v>44002</v>
      </c>
      <c r="E414" s="1" t="s">
        <v>22</v>
      </c>
      <c r="F414" t="s">
        <v>16</v>
      </c>
      <c r="G414" s="4">
        <v>21.5</v>
      </c>
      <c r="H414">
        <v>10</v>
      </c>
      <c r="I414" s="1">
        <v>5</v>
      </c>
      <c r="J414" t="str">
        <f>VLOOKUP(E414,'[1]Contacts (2)'!$E$2:$G$54,2)</f>
        <v>Grant Neville</v>
      </c>
      <c r="K414" t="str">
        <f>VLOOKUP(E414,'[1]Contacts (2)'!$E$2:$G$54,3)</f>
        <v>Christchurch</v>
      </c>
      <c r="L414" t="s">
        <v>207</v>
      </c>
      <c r="M414" t="s">
        <v>212</v>
      </c>
    </row>
    <row r="415" spans="1:13" x14ac:dyDescent="0.25">
      <c r="A415" t="str">
        <f t="shared" si="6"/>
        <v>Jones Grant</v>
      </c>
      <c r="B415" s="8">
        <v>730</v>
      </c>
      <c r="C415" s="1">
        <v>55414</v>
      </c>
      <c r="D415" s="3">
        <v>44002</v>
      </c>
      <c r="E415" s="1" t="s">
        <v>17</v>
      </c>
      <c r="F415" t="s">
        <v>16</v>
      </c>
      <c r="G415" s="4">
        <v>21.5</v>
      </c>
      <c r="H415">
        <v>100</v>
      </c>
      <c r="I415" s="1">
        <v>6</v>
      </c>
      <c r="J415" t="str">
        <f>VLOOKUP(E415,'[1]Contacts (2)'!$E$2:$G$54,2)</f>
        <v>Grant Jones</v>
      </c>
      <c r="K415" t="str">
        <f>VLOOKUP(E415,'[1]Contacts (2)'!$E$2:$G$54,3)</f>
        <v>Hamilton</v>
      </c>
      <c r="L415" t="s">
        <v>207</v>
      </c>
      <c r="M415" t="s">
        <v>208</v>
      </c>
    </row>
    <row r="416" spans="1:13" x14ac:dyDescent="0.25">
      <c r="A416" t="str">
        <f t="shared" si="6"/>
        <v>Jones Alice</v>
      </c>
      <c r="B416" s="8">
        <v>844</v>
      </c>
      <c r="C416" s="1">
        <v>55415</v>
      </c>
      <c r="D416" s="3">
        <v>44002</v>
      </c>
      <c r="E416" s="1" t="s">
        <v>66</v>
      </c>
      <c r="F416" t="s">
        <v>30</v>
      </c>
      <c r="G416" s="4">
        <v>19.95</v>
      </c>
      <c r="H416">
        <v>20</v>
      </c>
      <c r="I416" s="1">
        <v>4</v>
      </c>
      <c r="J416" t="str">
        <f>VLOOKUP(E416,'[1]Contacts (2)'!$E$2:$G$54,2)</f>
        <v>Alice Jones</v>
      </c>
      <c r="K416" t="str">
        <f>VLOOKUP(E416,'[1]Contacts (2)'!$E$2:$G$54,3)</f>
        <v>Hamilton</v>
      </c>
      <c r="L416" t="s">
        <v>202</v>
      </c>
      <c r="M416" t="s">
        <v>208</v>
      </c>
    </row>
    <row r="417" spans="1:13" x14ac:dyDescent="0.25">
      <c r="A417" t="str">
        <f t="shared" si="6"/>
        <v>Isaacs John</v>
      </c>
      <c r="B417" s="8">
        <v>748</v>
      </c>
      <c r="C417" s="1">
        <v>55416</v>
      </c>
      <c r="D417" s="3">
        <v>44003</v>
      </c>
      <c r="E417" s="1" t="s">
        <v>27</v>
      </c>
      <c r="F417" t="s">
        <v>30</v>
      </c>
      <c r="G417" s="4">
        <v>19.95</v>
      </c>
      <c r="H417">
        <v>50</v>
      </c>
      <c r="I417" s="1">
        <v>4</v>
      </c>
      <c r="J417" t="str">
        <f>VLOOKUP(E417,'[1]Contacts (2)'!$E$2:$G$54,2)</f>
        <v>John Isaacs</v>
      </c>
      <c r="K417" t="str">
        <f>VLOOKUP(E417,'[1]Contacts (2)'!$E$2:$G$54,3)</f>
        <v>Auckland</v>
      </c>
      <c r="L417" t="s">
        <v>204</v>
      </c>
      <c r="M417" t="s">
        <v>209</v>
      </c>
    </row>
    <row r="418" spans="1:13" x14ac:dyDescent="0.25">
      <c r="A418" t="str">
        <f t="shared" si="6"/>
        <v>Munro Bridget</v>
      </c>
      <c r="B418" s="8">
        <v>823</v>
      </c>
      <c r="C418" s="1">
        <v>55417</v>
      </c>
      <c r="D418" s="3">
        <v>44003</v>
      </c>
      <c r="E418" s="1" t="s">
        <v>55</v>
      </c>
      <c r="F418" t="s">
        <v>20</v>
      </c>
      <c r="G418" s="4">
        <v>29.95</v>
      </c>
      <c r="H418">
        <v>10</v>
      </c>
      <c r="I418" s="1">
        <v>8</v>
      </c>
      <c r="J418" t="str">
        <f>VLOOKUP(E418,'[1]Contacts (2)'!$E$2:$G$54,2)</f>
        <v>Bridget Munro</v>
      </c>
      <c r="K418" t="str">
        <f>VLOOKUP(E418,'[1]Contacts (2)'!$E$2:$G$54,3)</f>
        <v>Christchurch</v>
      </c>
      <c r="L418" t="s">
        <v>200</v>
      </c>
      <c r="M418" t="s">
        <v>219</v>
      </c>
    </row>
    <row r="419" spans="1:13" x14ac:dyDescent="0.25">
      <c r="A419" t="str">
        <f t="shared" si="6"/>
        <v>Munro Grant</v>
      </c>
      <c r="B419" s="8">
        <v>79</v>
      </c>
      <c r="C419" s="1">
        <v>55418</v>
      </c>
      <c r="D419" s="3">
        <v>44003</v>
      </c>
      <c r="E419" s="1" t="s">
        <v>57</v>
      </c>
      <c r="F419" t="s">
        <v>20</v>
      </c>
      <c r="G419" s="4">
        <v>29.95</v>
      </c>
      <c r="H419">
        <v>50</v>
      </c>
      <c r="I419" s="1">
        <v>7</v>
      </c>
      <c r="J419" t="str">
        <f>VLOOKUP(E419,'[1]Contacts (2)'!$E$2:$G$54,2)</f>
        <v>Grant Munro</v>
      </c>
      <c r="K419" t="str">
        <f>VLOOKUP(E419,'[1]Contacts (2)'!$E$2:$G$54,3)</f>
        <v>Wellington</v>
      </c>
      <c r="L419" t="s">
        <v>207</v>
      </c>
      <c r="M419" t="s">
        <v>219</v>
      </c>
    </row>
    <row r="420" spans="1:13" x14ac:dyDescent="0.25">
      <c r="A420" t="str">
        <f t="shared" si="6"/>
        <v>Evans Grant</v>
      </c>
      <c r="B420" s="8">
        <v>754</v>
      </c>
      <c r="C420" s="1">
        <v>55419</v>
      </c>
      <c r="D420" s="3">
        <v>44003</v>
      </c>
      <c r="E420" s="1" t="s">
        <v>44</v>
      </c>
      <c r="F420" t="s">
        <v>10</v>
      </c>
      <c r="G420" s="4">
        <v>37.5</v>
      </c>
      <c r="H420">
        <v>100</v>
      </c>
      <c r="I420" s="1">
        <v>8</v>
      </c>
      <c r="J420" t="str">
        <f>VLOOKUP(E420,'[1]Contacts (2)'!$E$2:$G$54,2)</f>
        <v>Grant Evans</v>
      </c>
      <c r="K420" t="str">
        <f>VLOOKUP(E420,'[1]Contacts (2)'!$E$2:$G$54,3)</f>
        <v>Dunedin</v>
      </c>
      <c r="L420" t="s">
        <v>207</v>
      </c>
      <c r="M420" t="s">
        <v>216</v>
      </c>
    </row>
    <row r="421" spans="1:13" x14ac:dyDescent="0.25">
      <c r="A421" t="str">
        <f t="shared" si="6"/>
        <v>Cox Grant</v>
      </c>
      <c r="B421" s="8">
        <v>2715</v>
      </c>
      <c r="C421" s="1">
        <v>55420</v>
      </c>
      <c r="D421" s="3">
        <v>44003</v>
      </c>
      <c r="E421" s="1" t="s">
        <v>58</v>
      </c>
      <c r="F421" t="s">
        <v>16</v>
      </c>
      <c r="G421" s="4">
        <v>21.5</v>
      </c>
      <c r="H421">
        <v>20</v>
      </c>
      <c r="I421" s="1">
        <v>5</v>
      </c>
      <c r="J421" t="str">
        <f>VLOOKUP(E421,'[1]Contacts (2)'!$E$2:$G$54,2)</f>
        <v>Grant Cox</v>
      </c>
      <c r="K421" t="str">
        <f>VLOOKUP(E421,'[1]Contacts (2)'!$E$2:$G$54,3)</f>
        <v>Wellington</v>
      </c>
      <c r="L421" t="s">
        <v>207</v>
      </c>
      <c r="M421" t="s">
        <v>205</v>
      </c>
    </row>
    <row r="422" spans="1:13" x14ac:dyDescent="0.25">
      <c r="A422" t="str">
        <f t="shared" si="6"/>
        <v>Davis Grant</v>
      </c>
      <c r="B422" s="8">
        <v>742</v>
      </c>
      <c r="C422" s="1">
        <v>55421</v>
      </c>
      <c r="D422" s="3">
        <v>44004</v>
      </c>
      <c r="E422" s="1" t="s">
        <v>19</v>
      </c>
      <c r="F422" t="s">
        <v>20</v>
      </c>
      <c r="G422" s="4">
        <v>29.95</v>
      </c>
      <c r="H422">
        <v>50</v>
      </c>
      <c r="I422" s="1">
        <v>8</v>
      </c>
      <c r="J422" t="str">
        <f>VLOOKUP(E422,'[1]Contacts (2)'!$E$2:$G$54,2)</f>
        <v>Grant Davis</v>
      </c>
      <c r="K422" t="str">
        <f>VLOOKUP(E422,'[1]Contacts (2)'!$E$2:$G$54,3)</f>
        <v>Wellington</v>
      </c>
      <c r="L422" t="s">
        <v>207</v>
      </c>
      <c r="M422" t="s">
        <v>210</v>
      </c>
    </row>
    <row r="423" spans="1:13" x14ac:dyDescent="0.25">
      <c r="A423" t="str">
        <f t="shared" si="6"/>
        <v>Bryant Alice</v>
      </c>
      <c r="B423" s="8">
        <v>84</v>
      </c>
      <c r="C423" s="1">
        <v>55422</v>
      </c>
      <c r="D423" s="3">
        <v>44004</v>
      </c>
      <c r="E423" s="1" t="s">
        <v>11</v>
      </c>
      <c r="F423" t="s">
        <v>10</v>
      </c>
      <c r="G423" s="4">
        <v>37.5</v>
      </c>
      <c r="H423">
        <v>25</v>
      </c>
      <c r="I423" s="1">
        <v>9</v>
      </c>
      <c r="J423" t="str">
        <f>VLOOKUP(E423,'[1]Contacts (2)'!$E$2:$G$54,2)</f>
        <v>Alice Bryant</v>
      </c>
      <c r="K423" t="str">
        <f>VLOOKUP(E423,'[1]Contacts (2)'!$E$2:$G$54,3)</f>
        <v>Hamilton</v>
      </c>
      <c r="L423" t="s">
        <v>202</v>
      </c>
      <c r="M423" t="s">
        <v>203</v>
      </c>
    </row>
    <row r="424" spans="1:13" x14ac:dyDescent="0.25">
      <c r="A424" t="str">
        <f t="shared" si="6"/>
        <v>Oliver Bridget</v>
      </c>
      <c r="B424" s="8">
        <v>1820</v>
      </c>
      <c r="C424" s="1">
        <v>55423</v>
      </c>
      <c r="D424" s="3">
        <v>44004</v>
      </c>
      <c r="E424" s="1" t="s">
        <v>52</v>
      </c>
      <c r="F424" t="s">
        <v>10</v>
      </c>
      <c r="G424" s="4">
        <v>37.5</v>
      </c>
      <c r="H424">
        <v>10</v>
      </c>
      <c r="I424" s="1">
        <v>9</v>
      </c>
      <c r="J424" t="str">
        <f>VLOOKUP(E424,'[1]Contacts (2)'!$E$2:$G$54,2)</f>
        <v>Bridget Oliver</v>
      </c>
      <c r="K424" t="str">
        <f>VLOOKUP(E424,'[1]Contacts (2)'!$E$2:$G$54,3)</f>
        <v>Dunedin</v>
      </c>
      <c r="L424" t="s">
        <v>200</v>
      </c>
      <c r="M424" t="s">
        <v>211</v>
      </c>
    </row>
    <row r="425" spans="1:13" x14ac:dyDescent="0.25">
      <c r="A425" t="str">
        <f t="shared" si="6"/>
        <v>Adams Alice</v>
      </c>
      <c r="B425" s="8">
        <v>850</v>
      </c>
      <c r="C425" s="1">
        <v>55424</v>
      </c>
      <c r="D425" s="3">
        <v>44004</v>
      </c>
      <c r="E425" s="1" t="s">
        <v>36</v>
      </c>
      <c r="F425" t="s">
        <v>30</v>
      </c>
      <c r="G425" s="4">
        <v>19.95</v>
      </c>
      <c r="H425">
        <v>100</v>
      </c>
      <c r="I425" s="1">
        <v>4</v>
      </c>
      <c r="J425" t="str">
        <f>VLOOKUP(E425,'[1]Contacts (2)'!$E$2:$G$54,2)</f>
        <v>Alice Adams</v>
      </c>
      <c r="K425" t="str">
        <f>VLOOKUP(E425,'[1]Contacts (2)'!$E$2:$G$54,3)</f>
        <v>Dunedin</v>
      </c>
      <c r="L425" t="s">
        <v>202</v>
      </c>
      <c r="M425" t="s">
        <v>213</v>
      </c>
    </row>
    <row r="426" spans="1:13" x14ac:dyDescent="0.25">
      <c r="A426" t="str">
        <f t="shared" si="6"/>
        <v>Grace Alice</v>
      </c>
      <c r="B426" s="8">
        <v>706</v>
      </c>
      <c r="C426" s="1">
        <v>55425</v>
      </c>
      <c r="D426" s="3">
        <v>44004</v>
      </c>
      <c r="E426" s="1" t="s">
        <v>49</v>
      </c>
      <c r="F426" t="s">
        <v>16</v>
      </c>
      <c r="G426" s="4">
        <v>21.5</v>
      </c>
      <c r="H426">
        <v>20</v>
      </c>
      <c r="I426" s="1">
        <v>5</v>
      </c>
      <c r="J426" t="str">
        <f>VLOOKUP(E426,'[1]Contacts (2)'!$E$2:$G$54,2)</f>
        <v>Alice Grace</v>
      </c>
      <c r="K426" t="str">
        <f>VLOOKUP(E426,'[1]Contacts (2)'!$E$2:$G$54,3)</f>
        <v>Christchurch</v>
      </c>
      <c r="L426" t="s">
        <v>202</v>
      </c>
      <c r="M426" t="s">
        <v>201</v>
      </c>
    </row>
    <row r="427" spans="1:13" x14ac:dyDescent="0.25">
      <c r="A427" t="str">
        <f t="shared" si="6"/>
        <v>Grace Grant</v>
      </c>
      <c r="B427" s="8">
        <v>817</v>
      </c>
      <c r="C427" s="1">
        <v>55426</v>
      </c>
      <c r="D427" s="3">
        <v>44005</v>
      </c>
      <c r="E427" s="1" t="s">
        <v>40</v>
      </c>
      <c r="F427" t="s">
        <v>30</v>
      </c>
      <c r="G427" s="4">
        <v>19.95</v>
      </c>
      <c r="H427">
        <v>100</v>
      </c>
      <c r="I427" s="1">
        <v>4</v>
      </c>
      <c r="J427" t="str">
        <f>VLOOKUP(E427,'[1]Contacts (2)'!$E$2:$G$54,2)</f>
        <v>Grant Grace</v>
      </c>
      <c r="K427" t="str">
        <f>VLOOKUP(E427,'[1]Contacts (2)'!$E$2:$G$54,3)</f>
        <v>Christchurch</v>
      </c>
      <c r="L427" t="s">
        <v>207</v>
      </c>
      <c r="M427" t="s">
        <v>201</v>
      </c>
    </row>
    <row r="428" spans="1:13" x14ac:dyDescent="0.25">
      <c r="A428" t="str">
        <f t="shared" si="6"/>
        <v>Lucky Grant</v>
      </c>
      <c r="B428" s="8">
        <v>703</v>
      </c>
      <c r="C428" s="1">
        <v>55427</v>
      </c>
      <c r="D428" s="3">
        <v>44005</v>
      </c>
      <c r="E428" s="1" t="s">
        <v>42</v>
      </c>
      <c r="F428" t="s">
        <v>20</v>
      </c>
      <c r="G428" s="4">
        <v>29.95</v>
      </c>
      <c r="H428">
        <v>20</v>
      </c>
      <c r="I428" s="1">
        <v>8</v>
      </c>
      <c r="J428" t="str">
        <f>VLOOKUP(E428,'[1]Contacts (2)'!$E$2:$G$54,2)</f>
        <v>Grant Lucky</v>
      </c>
      <c r="K428" t="str">
        <f>VLOOKUP(E428,'[1]Contacts (2)'!$E$2:$G$54,3)</f>
        <v>Christchurch</v>
      </c>
      <c r="L428" t="s">
        <v>207</v>
      </c>
      <c r="M428" t="s">
        <v>214</v>
      </c>
    </row>
    <row r="429" spans="1:13" x14ac:dyDescent="0.25">
      <c r="A429" t="str">
        <f t="shared" si="6"/>
        <v>Kelly Grant</v>
      </c>
      <c r="B429" s="8">
        <v>805</v>
      </c>
      <c r="C429" s="1">
        <v>55428</v>
      </c>
      <c r="D429" s="3">
        <v>44005</v>
      </c>
      <c r="E429" s="1" t="s">
        <v>46</v>
      </c>
      <c r="F429" t="s">
        <v>16</v>
      </c>
      <c r="G429" s="4">
        <v>21.5</v>
      </c>
      <c r="H429">
        <v>50</v>
      </c>
      <c r="I429" s="1">
        <v>6</v>
      </c>
      <c r="J429" t="str">
        <f>VLOOKUP(E429,'[1]Contacts (2)'!$E$2:$G$54,2)</f>
        <v>Grant Kelly</v>
      </c>
      <c r="K429" t="str">
        <f>VLOOKUP(E429,'[1]Contacts (2)'!$E$2:$G$54,3)</f>
        <v>Hamilton</v>
      </c>
      <c r="L429" t="s">
        <v>207</v>
      </c>
      <c r="M429" t="s">
        <v>206</v>
      </c>
    </row>
    <row r="430" spans="1:13" x14ac:dyDescent="0.25">
      <c r="A430" t="str">
        <f t="shared" si="6"/>
        <v>Munro Bridget</v>
      </c>
      <c r="B430" s="8">
        <v>823</v>
      </c>
      <c r="C430" s="1">
        <v>55429</v>
      </c>
      <c r="D430" s="3">
        <v>44005</v>
      </c>
      <c r="E430" s="1" t="s">
        <v>55</v>
      </c>
      <c r="F430" t="s">
        <v>30</v>
      </c>
      <c r="G430" s="4">
        <v>19.95</v>
      </c>
      <c r="H430">
        <v>10</v>
      </c>
      <c r="I430" s="1">
        <v>3</v>
      </c>
      <c r="J430" t="str">
        <f>VLOOKUP(E430,'[1]Contacts (2)'!$E$2:$G$54,2)</f>
        <v>Bridget Munro</v>
      </c>
      <c r="K430" t="str">
        <f>VLOOKUP(E430,'[1]Contacts (2)'!$E$2:$G$54,3)</f>
        <v>Christchurch</v>
      </c>
      <c r="L430" t="s">
        <v>200</v>
      </c>
      <c r="M430" t="s">
        <v>219</v>
      </c>
    </row>
    <row r="431" spans="1:13" x14ac:dyDescent="0.25">
      <c r="A431" t="str">
        <f t="shared" si="6"/>
        <v>Munro Bridget</v>
      </c>
      <c r="B431" s="8">
        <v>823</v>
      </c>
      <c r="C431" s="1">
        <v>55430</v>
      </c>
      <c r="D431" s="3">
        <v>44005</v>
      </c>
      <c r="E431" s="1" t="s">
        <v>55</v>
      </c>
      <c r="F431" t="s">
        <v>16</v>
      </c>
      <c r="G431" s="4">
        <v>21.5</v>
      </c>
      <c r="H431">
        <v>20</v>
      </c>
      <c r="I431" s="1">
        <v>5</v>
      </c>
      <c r="J431" t="str">
        <f>VLOOKUP(E431,'[1]Contacts (2)'!$E$2:$G$54,2)</f>
        <v>Bridget Munro</v>
      </c>
      <c r="K431" t="str">
        <f>VLOOKUP(E431,'[1]Contacts (2)'!$E$2:$G$54,3)</f>
        <v>Christchurch</v>
      </c>
      <c r="L431" t="s">
        <v>200</v>
      </c>
      <c r="M431" t="s">
        <v>219</v>
      </c>
    </row>
    <row r="432" spans="1:13" x14ac:dyDescent="0.25">
      <c r="A432" t="str">
        <f t="shared" si="6"/>
        <v>Munro Bridget</v>
      </c>
      <c r="B432" s="8">
        <v>823</v>
      </c>
      <c r="C432" s="1">
        <v>55431</v>
      </c>
      <c r="D432" s="3">
        <v>44005</v>
      </c>
      <c r="E432" s="1" t="s">
        <v>55</v>
      </c>
      <c r="F432" t="s">
        <v>20</v>
      </c>
      <c r="G432" s="4">
        <v>29.95</v>
      </c>
      <c r="H432">
        <v>25</v>
      </c>
      <c r="I432" s="1">
        <v>8</v>
      </c>
      <c r="J432" t="str">
        <f>VLOOKUP(E432,'[1]Contacts (2)'!$E$2:$G$54,2)</f>
        <v>Bridget Munro</v>
      </c>
      <c r="K432" t="str">
        <f>VLOOKUP(E432,'[1]Contacts (2)'!$E$2:$G$54,3)</f>
        <v>Christchurch</v>
      </c>
      <c r="L432" t="s">
        <v>200</v>
      </c>
      <c r="M432" t="s">
        <v>219</v>
      </c>
    </row>
    <row r="433" spans="1:13" x14ac:dyDescent="0.25">
      <c r="A433" t="str">
        <f t="shared" si="6"/>
        <v>Bryant John</v>
      </c>
      <c r="B433" s="8">
        <v>727</v>
      </c>
      <c r="C433" s="1">
        <v>55432</v>
      </c>
      <c r="D433" s="3">
        <v>44006</v>
      </c>
      <c r="E433" s="1" t="s">
        <v>34</v>
      </c>
      <c r="F433" t="s">
        <v>12</v>
      </c>
      <c r="G433" s="4">
        <v>22.95</v>
      </c>
      <c r="H433">
        <v>50</v>
      </c>
      <c r="I433" s="1">
        <v>7</v>
      </c>
      <c r="J433" t="str">
        <f>VLOOKUP(E433,'[1]Contacts (2)'!$E$2:$G$54,2)</f>
        <v>John Bryant</v>
      </c>
      <c r="K433" t="str">
        <f>VLOOKUP(E433,'[1]Contacts (2)'!$E$2:$G$54,3)</f>
        <v>Dunedin</v>
      </c>
      <c r="L433" t="s">
        <v>204</v>
      </c>
      <c r="M433" t="s">
        <v>203</v>
      </c>
    </row>
    <row r="434" spans="1:13" x14ac:dyDescent="0.25">
      <c r="A434" t="str">
        <f t="shared" si="6"/>
        <v>Jones Alice</v>
      </c>
      <c r="B434" s="8">
        <v>844</v>
      </c>
      <c r="C434" s="1">
        <v>55433</v>
      </c>
      <c r="D434" s="3">
        <v>44006</v>
      </c>
      <c r="E434" s="1" t="s">
        <v>66</v>
      </c>
      <c r="F434" t="s">
        <v>20</v>
      </c>
      <c r="G434" s="4">
        <v>29.95</v>
      </c>
      <c r="H434">
        <v>20</v>
      </c>
      <c r="I434" s="1">
        <v>7</v>
      </c>
      <c r="J434" t="str">
        <f>VLOOKUP(E434,'[1]Contacts (2)'!$E$2:$G$54,2)</f>
        <v>Alice Jones</v>
      </c>
      <c r="K434" t="str">
        <f>VLOOKUP(E434,'[1]Contacts (2)'!$E$2:$G$54,3)</f>
        <v>Hamilton</v>
      </c>
      <c r="L434" t="s">
        <v>202</v>
      </c>
      <c r="M434" t="s">
        <v>208</v>
      </c>
    </row>
    <row r="435" spans="1:13" x14ac:dyDescent="0.25">
      <c r="A435" t="str">
        <f t="shared" si="6"/>
        <v>Evans Grant</v>
      </c>
      <c r="B435" s="8">
        <v>754</v>
      </c>
      <c r="C435" s="1">
        <v>55434</v>
      </c>
      <c r="D435" s="3">
        <v>44006</v>
      </c>
      <c r="E435" s="1" t="s">
        <v>44</v>
      </c>
      <c r="F435" t="s">
        <v>12</v>
      </c>
      <c r="G435" s="4">
        <v>22.95</v>
      </c>
      <c r="H435">
        <v>100</v>
      </c>
      <c r="I435" s="1">
        <v>9</v>
      </c>
      <c r="J435" t="str">
        <f>VLOOKUP(E435,'[1]Contacts (2)'!$E$2:$G$54,2)</f>
        <v>Grant Evans</v>
      </c>
      <c r="K435" t="str">
        <f>VLOOKUP(E435,'[1]Contacts (2)'!$E$2:$G$54,3)</f>
        <v>Dunedin</v>
      </c>
      <c r="L435" t="s">
        <v>207</v>
      </c>
      <c r="M435" t="s">
        <v>216</v>
      </c>
    </row>
    <row r="436" spans="1:13" x14ac:dyDescent="0.25">
      <c r="A436" t="str">
        <f t="shared" si="6"/>
        <v>Fisher John</v>
      </c>
      <c r="B436" s="8">
        <v>2856</v>
      </c>
      <c r="C436" s="1">
        <v>55435</v>
      </c>
      <c r="D436" s="3">
        <v>44006</v>
      </c>
      <c r="E436" s="1" t="s">
        <v>54</v>
      </c>
      <c r="F436" t="s">
        <v>10</v>
      </c>
      <c r="G436" s="4">
        <v>37.5</v>
      </c>
      <c r="H436">
        <v>50</v>
      </c>
      <c r="I436" s="1">
        <v>9</v>
      </c>
      <c r="J436" t="str">
        <f>VLOOKUP(E436,'[1]Contacts (2)'!$E$2:$G$54,2)</f>
        <v>John Fisher</v>
      </c>
      <c r="K436" t="str">
        <f>VLOOKUP(E436,'[1]Contacts (2)'!$E$2:$G$54,3)</f>
        <v>Christchurch</v>
      </c>
      <c r="L436" t="s">
        <v>204</v>
      </c>
      <c r="M436" t="s">
        <v>218</v>
      </c>
    </row>
    <row r="437" spans="1:13" x14ac:dyDescent="0.25">
      <c r="A437" t="str">
        <f t="shared" si="6"/>
        <v>Oliver Grant</v>
      </c>
      <c r="B437" s="8">
        <v>859</v>
      </c>
      <c r="C437" s="1">
        <v>55436</v>
      </c>
      <c r="D437" s="3">
        <v>44006</v>
      </c>
      <c r="E437" s="1" t="s">
        <v>21</v>
      </c>
      <c r="F437" t="s">
        <v>10</v>
      </c>
      <c r="G437" s="4">
        <v>37.5</v>
      </c>
      <c r="H437">
        <v>20</v>
      </c>
      <c r="I437" s="1">
        <v>8</v>
      </c>
      <c r="J437" t="str">
        <f>VLOOKUP(E437,'[1]Contacts (2)'!$E$2:$G$54,2)</f>
        <v>Grant Oliver</v>
      </c>
      <c r="K437" t="str">
        <f>VLOOKUP(E437,'[1]Contacts (2)'!$E$2:$G$54,3)</f>
        <v>Auckland</v>
      </c>
      <c r="L437" t="s">
        <v>207</v>
      </c>
      <c r="M437" t="s">
        <v>211</v>
      </c>
    </row>
    <row r="438" spans="1:13" x14ac:dyDescent="0.25">
      <c r="A438" t="str">
        <f t="shared" si="6"/>
        <v>Lucky Bridget</v>
      </c>
      <c r="B438" s="8">
        <v>739</v>
      </c>
      <c r="C438" s="1">
        <v>55437</v>
      </c>
      <c r="D438" s="3">
        <v>44006</v>
      </c>
      <c r="E438" s="1" t="s">
        <v>25</v>
      </c>
      <c r="F438" t="s">
        <v>10</v>
      </c>
      <c r="G438" s="4">
        <v>37.5</v>
      </c>
      <c r="H438">
        <v>100</v>
      </c>
      <c r="I438" s="1">
        <v>11</v>
      </c>
      <c r="J438" t="str">
        <f>VLOOKUP(E438,'[1]Contacts (2)'!$E$2:$G$54,2)</f>
        <v>Bridget Lucky</v>
      </c>
      <c r="K438" t="str">
        <f>VLOOKUP(E438,'[1]Contacts (2)'!$E$2:$G$54,3)</f>
        <v>Invercargill</v>
      </c>
      <c r="L438" t="s">
        <v>200</v>
      </c>
      <c r="M438" t="s">
        <v>214</v>
      </c>
    </row>
    <row r="439" spans="1:13" x14ac:dyDescent="0.25">
      <c r="A439" t="str">
        <f t="shared" si="6"/>
        <v>Kelly Grant</v>
      </c>
      <c r="B439" s="8">
        <v>805</v>
      </c>
      <c r="C439" s="1">
        <v>55438</v>
      </c>
      <c r="D439" s="3">
        <v>44007</v>
      </c>
      <c r="E439" s="1" t="s">
        <v>46</v>
      </c>
      <c r="F439" t="s">
        <v>12</v>
      </c>
      <c r="G439" s="4">
        <v>22.95</v>
      </c>
      <c r="H439">
        <v>20</v>
      </c>
      <c r="I439" s="1">
        <v>7</v>
      </c>
      <c r="J439" t="str">
        <f>VLOOKUP(E439,'[1]Contacts (2)'!$E$2:$G$54,2)</f>
        <v>Grant Kelly</v>
      </c>
      <c r="K439" t="str">
        <f>VLOOKUP(E439,'[1]Contacts (2)'!$E$2:$G$54,3)</f>
        <v>Hamilton</v>
      </c>
      <c r="L439" t="s">
        <v>207</v>
      </c>
      <c r="M439" t="s">
        <v>206</v>
      </c>
    </row>
    <row r="440" spans="1:13" x14ac:dyDescent="0.25">
      <c r="A440" t="str">
        <f t="shared" si="6"/>
        <v>Munro Bridget</v>
      </c>
      <c r="B440" s="8">
        <v>823</v>
      </c>
      <c r="C440" s="1">
        <v>55439</v>
      </c>
      <c r="D440" s="3">
        <v>44007</v>
      </c>
      <c r="E440" s="1" t="s">
        <v>55</v>
      </c>
      <c r="F440" t="s">
        <v>16</v>
      </c>
      <c r="G440" s="4">
        <v>21.5</v>
      </c>
      <c r="H440">
        <v>10</v>
      </c>
      <c r="I440" s="1">
        <v>8</v>
      </c>
      <c r="J440" t="str">
        <f>VLOOKUP(E440,'[1]Contacts (2)'!$E$2:$G$54,2)</f>
        <v>Bridget Munro</v>
      </c>
      <c r="K440" t="str">
        <f>VLOOKUP(E440,'[1]Contacts (2)'!$E$2:$G$54,3)</f>
        <v>Christchurch</v>
      </c>
      <c r="L440" t="s">
        <v>200</v>
      </c>
      <c r="M440" t="s">
        <v>219</v>
      </c>
    </row>
    <row r="441" spans="1:13" x14ac:dyDescent="0.25">
      <c r="A441" t="str">
        <f t="shared" si="6"/>
        <v>Lucky Bridget</v>
      </c>
      <c r="B441" s="8">
        <v>739</v>
      </c>
      <c r="C441" s="1">
        <v>55440</v>
      </c>
      <c r="D441" s="3">
        <v>44007</v>
      </c>
      <c r="E441" s="1" t="s">
        <v>25</v>
      </c>
      <c r="F441" t="s">
        <v>12</v>
      </c>
      <c r="G441" s="4">
        <v>22.95</v>
      </c>
      <c r="H441">
        <v>25</v>
      </c>
      <c r="I441" s="1">
        <v>7</v>
      </c>
      <c r="J441" t="str">
        <f>VLOOKUP(E441,'[1]Contacts (2)'!$E$2:$G$54,2)</f>
        <v>Bridget Lucky</v>
      </c>
      <c r="K441" t="str">
        <f>VLOOKUP(E441,'[1]Contacts (2)'!$E$2:$G$54,3)</f>
        <v>Invercargill</v>
      </c>
      <c r="L441" t="s">
        <v>200</v>
      </c>
      <c r="M441" t="s">
        <v>214</v>
      </c>
    </row>
    <row r="442" spans="1:13" x14ac:dyDescent="0.25">
      <c r="A442" t="str">
        <f t="shared" si="6"/>
        <v>Fisher Bridget</v>
      </c>
      <c r="B442" s="8">
        <v>751</v>
      </c>
      <c r="C442" s="1">
        <v>55441</v>
      </c>
      <c r="D442" s="3">
        <v>44007</v>
      </c>
      <c r="E442" s="1" t="s">
        <v>53</v>
      </c>
      <c r="F442" t="s">
        <v>12</v>
      </c>
      <c r="G442" s="4">
        <v>22.95</v>
      </c>
      <c r="H442">
        <v>50</v>
      </c>
      <c r="I442" s="1">
        <v>7</v>
      </c>
      <c r="J442" t="str">
        <f>VLOOKUP(E442,'[1]Contacts (2)'!$E$2:$G$54,2)</f>
        <v>Bridget Fisher</v>
      </c>
      <c r="K442" t="str">
        <f>VLOOKUP(E442,'[1]Contacts (2)'!$E$2:$G$54,3)</f>
        <v>Christchurch</v>
      </c>
      <c r="L442" t="s">
        <v>200</v>
      </c>
      <c r="M442" t="s">
        <v>218</v>
      </c>
    </row>
    <row r="443" spans="1:13" x14ac:dyDescent="0.25">
      <c r="A443" t="str">
        <f t="shared" si="6"/>
        <v>Jones Bridget</v>
      </c>
      <c r="B443" s="8">
        <v>802</v>
      </c>
      <c r="C443" s="1">
        <v>55442</v>
      </c>
      <c r="D443" s="3">
        <v>44007</v>
      </c>
      <c r="E443" s="1" t="s">
        <v>33</v>
      </c>
      <c r="F443" t="s">
        <v>16</v>
      </c>
      <c r="G443" s="4">
        <v>21.5</v>
      </c>
      <c r="H443">
        <v>50</v>
      </c>
      <c r="I443" s="1">
        <v>5</v>
      </c>
      <c r="J443" t="str">
        <f>VLOOKUP(E443,'[1]Contacts (2)'!$E$2:$G$54,2)</f>
        <v>Bridget Jones</v>
      </c>
      <c r="K443" t="str">
        <f>VLOOKUP(E443,'[1]Contacts (2)'!$E$2:$G$54,3)</f>
        <v>Wellington</v>
      </c>
      <c r="L443" t="s">
        <v>200</v>
      </c>
      <c r="M443" t="s">
        <v>208</v>
      </c>
    </row>
    <row r="444" spans="1:13" x14ac:dyDescent="0.25">
      <c r="A444" t="str">
        <f t="shared" si="6"/>
        <v>Grace John</v>
      </c>
      <c r="B444" s="8">
        <v>781</v>
      </c>
      <c r="C444" s="1">
        <v>55443</v>
      </c>
      <c r="D444" s="3">
        <v>44008</v>
      </c>
      <c r="E444" s="1" t="s">
        <v>47</v>
      </c>
      <c r="F444" t="s">
        <v>12</v>
      </c>
      <c r="G444" s="4">
        <v>22.95</v>
      </c>
      <c r="H444">
        <v>50</v>
      </c>
      <c r="I444" s="1">
        <v>6</v>
      </c>
      <c r="J444" t="str">
        <f>VLOOKUP(E444,'[1]Contacts (2)'!$E$2:$G$54,2)</f>
        <v>John Grace</v>
      </c>
      <c r="K444" t="str">
        <f>VLOOKUP(E444,'[1]Contacts (2)'!$E$2:$G$54,3)</f>
        <v>Invercargill</v>
      </c>
      <c r="L444" t="s">
        <v>204</v>
      </c>
      <c r="M444" t="s">
        <v>201</v>
      </c>
    </row>
    <row r="445" spans="1:13" x14ac:dyDescent="0.25">
      <c r="A445" t="str">
        <f t="shared" si="6"/>
        <v>Bryant Bridget</v>
      </c>
      <c r="B445" s="8">
        <v>784</v>
      </c>
      <c r="C445" s="1">
        <v>55444</v>
      </c>
      <c r="D445" s="3">
        <v>44008</v>
      </c>
      <c r="E445" s="1" t="s">
        <v>23</v>
      </c>
      <c r="F445" t="s">
        <v>16</v>
      </c>
      <c r="G445" s="4">
        <v>21.5</v>
      </c>
      <c r="H445">
        <v>10</v>
      </c>
      <c r="I445" s="1">
        <v>5</v>
      </c>
      <c r="J445" t="str">
        <f>VLOOKUP(E445,'[1]Contacts (2)'!$E$2:$G$54,2)</f>
        <v>Bridget Bryant</v>
      </c>
      <c r="K445" t="str">
        <f>VLOOKUP(E445,'[1]Contacts (2)'!$E$2:$G$54,3)</f>
        <v>Palmerston North</v>
      </c>
      <c r="L445" t="s">
        <v>200</v>
      </c>
      <c r="M445" t="s">
        <v>203</v>
      </c>
    </row>
    <row r="446" spans="1:13" x14ac:dyDescent="0.25">
      <c r="A446" t="str">
        <f t="shared" si="6"/>
        <v>Cox John</v>
      </c>
      <c r="B446" s="8">
        <v>775</v>
      </c>
      <c r="C446" s="1">
        <v>55445</v>
      </c>
      <c r="D446" s="3">
        <v>44008</v>
      </c>
      <c r="E446" s="1" t="s">
        <v>13</v>
      </c>
      <c r="F446" t="s">
        <v>30</v>
      </c>
      <c r="G446" s="4">
        <v>19.95</v>
      </c>
      <c r="H446">
        <v>20</v>
      </c>
      <c r="I446" s="1">
        <v>7</v>
      </c>
      <c r="J446" t="str">
        <f>VLOOKUP(E446,'[1]Contacts (2)'!$E$2:$G$54,2)</f>
        <v>John Cox</v>
      </c>
      <c r="K446" t="str">
        <f>VLOOKUP(E446,'[1]Contacts (2)'!$E$2:$G$54,3)</f>
        <v>Hamilton</v>
      </c>
      <c r="L446" t="s">
        <v>204</v>
      </c>
      <c r="M446" t="s">
        <v>205</v>
      </c>
    </row>
    <row r="447" spans="1:13" x14ac:dyDescent="0.25">
      <c r="A447" t="str">
        <f t="shared" si="6"/>
        <v>Adams Grant</v>
      </c>
      <c r="B447" s="8">
        <v>838</v>
      </c>
      <c r="C447" s="1">
        <v>55446</v>
      </c>
      <c r="D447" s="3">
        <v>44008</v>
      </c>
      <c r="E447" s="1" t="s">
        <v>31</v>
      </c>
      <c r="F447" t="s">
        <v>30</v>
      </c>
      <c r="G447" s="4">
        <v>19.95</v>
      </c>
      <c r="H447">
        <v>100</v>
      </c>
      <c r="I447" s="1">
        <v>4</v>
      </c>
      <c r="J447" t="str">
        <f>VLOOKUP(E447,'[1]Contacts (2)'!$E$2:$G$54,2)</f>
        <v>Grant Adams</v>
      </c>
      <c r="K447" t="str">
        <f>VLOOKUP(E447,'[1]Contacts (2)'!$E$2:$G$54,3)</f>
        <v>Palmerston North</v>
      </c>
      <c r="L447" t="s">
        <v>207</v>
      </c>
      <c r="M447" t="s">
        <v>213</v>
      </c>
    </row>
    <row r="448" spans="1:13" x14ac:dyDescent="0.25">
      <c r="A448" t="str">
        <f t="shared" si="6"/>
        <v>Henry Alice</v>
      </c>
      <c r="B448" s="8">
        <v>1760</v>
      </c>
      <c r="C448" s="1">
        <v>55447</v>
      </c>
      <c r="D448" s="3">
        <v>44008</v>
      </c>
      <c r="E448" s="1" t="s">
        <v>35</v>
      </c>
      <c r="F448" t="s">
        <v>20</v>
      </c>
      <c r="G448" s="4">
        <v>29.95</v>
      </c>
      <c r="H448">
        <v>10</v>
      </c>
      <c r="I448" s="1">
        <v>7</v>
      </c>
      <c r="J448" t="str">
        <f>VLOOKUP(E448,'[1]Contacts (2)'!$E$2:$G$54,2)</f>
        <v>Alice Henry</v>
      </c>
      <c r="K448" t="str">
        <f>VLOOKUP(E448,'[1]Contacts (2)'!$E$2:$G$54,3)</f>
        <v>Invercargill</v>
      </c>
      <c r="L448" t="s">
        <v>202</v>
      </c>
      <c r="M448" t="s">
        <v>215</v>
      </c>
    </row>
    <row r="449" spans="1:13" x14ac:dyDescent="0.25">
      <c r="A449" t="str">
        <f t="shared" si="6"/>
        <v>Henry Grant</v>
      </c>
      <c r="B449" s="8">
        <v>778</v>
      </c>
      <c r="C449" s="1">
        <v>55448</v>
      </c>
      <c r="D449" s="3">
        <v>44008</v>
      </c>
      <c r="E449" s="1" t="s">
        <v>51</v>
      </c>
      <c r="F449" t="s">
        <v>12</v>
      </c>
      <c r="G449" s="4">
        <v>22.95</v>
      </c>
      <c r="H449">
        <v>20</v>
      </c>
      <c r="I449" s="1">
        <v>10</v>
      </c>
      <c r="J449" t="str">
        <f>VLOOKUP(E449,'[1]Contacts (2)'!$E$2:$G$54,2)</f>
        <v>Grant Henry</v>
      </c>
      <c r="K449" t="str">
        <f>VLOOKUP(E449,'[1]Contacts (2)'!$E$2:$G$54,3)</f>
        <v>Hamilton</v>
      </c>
      <c r="L449" t="s">
        <v>207</v>
      </c>
      <c r="M449" t="s">
        <v>215</v>
      </c>
    </row>
    <row r="450" spans="1:13" x14ac:dyDescent="0.25">
      <c r="A450" t="str">
        <f t="shared" si="6"/>
        <v>Henry Alice</v>
      </c>
      <c r="B450" s="8">
        <v>1760</v>
      </c>
      <c r="C450" s="1">
        <v>55449</v>
      </c>
      <c r="D450" s="3">
        <v>44009</v>
      </c>
      <c r="E450" s="1" t="s">
        <v>35</v>
      </c>
      <c r="F450" t="s">
        <v>20</v>
      </c>
      <c r="G450" s="4">
        <v>29.95</v>
      </c>
      <c r="H450">
        <v>100</v>
      </c>
      <c r="I450" s="1">
        <v>7</v>
      </c>
      <c r="J450" t="str">
        <f>VLOOKUP(E450,'[1]Contacts (2)'!$E$2:$G$54,2)</f>
        <v>Alice Henry</v>
      </c>
      <c r="K450" t="str">
        <f>VLOOKUP(E450,'[1]Contacts (2)'!$E$2:$G$54,3)</f>
        <v>Invercargill</v>
      </c>
      <c r="L450" t="s">
        <v>202</v>
      </c>
      <c r="M450" t="s">
        <v>215</v>
      </c>
    </row>
    <row r="451" spans="1:13" x14ac:dyDescent="0.25">
      <c r="A451" t="str">
        <f t="shared" ref="A451:A514" si="7">M451&amp;" "&amp;L451</f>
        <v>Henry Grant</v>
      </c>
      <c r="B451" s="8">
        <v>778</v>
      </c>
      <c r="C451" s="1">
        <v>55450</v>
      </c>
      <c r="D451" s="3">
        <v>44009</v>
      </c>
      <c r="E451" s="1" t="s">
        <v>51</v>
      </c>
      <c r="F451" t="s">
        <v>16</v>
      </c>
      <c r="G451" s="4">
        <v>21.5</v>
      </c>
      <c r="H451">
        <v>20</v>
      </c>
      <c r="I451" s="1">
        <v>6</v>
      </c>
      <c r="J451" t="str">
        <f>VLOOKUP(E451,'[1]Contacts (2)'!$E$2:$G$54,2)</f>
        <v>Grant Henry</v>
      </c>
      <c r="K451" t="str">
        <f>VLOOKUP(E451,'[1]Contacts (2)'!$E$2:$G$54,3)</f>
        <v>Hamilton</v>
      </c>
      <c r="L451" t="s">
        <v>207</v>
      </c>
      <c r="M451" t="s">
        <v>215</v>
      </c>
    </row>
    <row r="452" spans="1:13" x14ac:dyDescent="0.25">
      <c r="A452" t="str">
        <f t="shared" si="7"/>
        <v>Fisher John</v>
      </c>
      <c r="B452" s="8">
        <v>2856</v>
      </c>
      <c r="C452" s="1">
        <v>55451</v>
      </c>
      <c r="D452" s="3">
        <v>44009</v>
      </c>
      <c r="E452" s="1" t="s">
        <v>54</v>
      </c>
      <c r="F452" t="s">
        <v>20</v>
      </c>
      <c r="G452" s="4">
        <v>29.95</v>
      </c>
      <c r="H452">
        <v>50</v>
      </c>
      <c r="I452" s="1">
        <v>7</v>
      </c>
      <c r="J452" t="str">
        <f>VLOOKUP(E452,'[1]Contacts (2)'!$E$2:$G$54,2)</f>
        <v>John Fisher</v>
      </c>
      <c r="K452" t="str">
        <f>VLOOKUP(E452,'[1]Contacts (2)'!$E$2:$G$54,3)</f>
        <v>Christchurch</v>
      </c>
      <c r="L452" t="s">
        <v>204</v>
      </c>
      <c r="M452" t="s">
        <v>218</v>
      </c>
    </row>
    <row r="453" spans="1:13" x14ac:dyDescent="0.25">
      <c r="A453" t="str">
        <f t="shared" si="7"/>
        <v>Fisher John</v>
      </c>
      <c r="B453" s="8">
        <v>2856</v>
      </c>
      <c r="C453" s="1">
        <v>55452</v>
      </c>
      <c r="D453" s="3">
        <v>44009</v>
      </c>
      <c r="E453" s="1" t="s">
        <v>54</v>
      </c>
      <c r="F453" t="s">
        <v>30</v>
      </c>
      <c r="G453" s="4">
        <v>19.95</v>
      </c>
      <c r="H453">
        <v>100</v>
      </c>
      <c r="I453" s="1">
        <v>4</v>
      </c>
      <c r="J453" t="str">
        <f>VLOOKUP(E453,'[1]Contacts (2)'!$E$2:$G$54,2)</f>
        <v>John Fisher</v>
      </c>
      <c r="K453" t="str">
        <f>VLOOKUP(E453,'[1]Contacts (2)'!$E$2:$G$54,3)</f>
        <v>Christchurch</v>
      </c>
      <c r="L453" t="s">
        <v>204</v>
      </c>
      <c r="M453" t="s">
        <v>218</v>
      </c>
    </row>
    <row r="454" spans="1:13" x14ac:dyDescent="0.25">
      <c r="A454" t="str">
        <f t="shared" si="7"/>
        <v>Isaacs Grant</v>
      </c>
      <c r="B454" s="8">
        <v>709</v>
      </c>
      <c r="C454" s="1">
        <v>55453</v>
      </c>
      <c r="D454" s="3">
        <v>44010</v>
      </c>
      <c r="E454" s="1" t="s">
        <v>60</v>
      </c>
      <c r="F454" t="s">
        <v>20</v>
      </c>
      <c r="G454" s="4">
        <v>29.95</v>
      </c>
      <c r="H454">
        <v>20</v>
      </c>
      <c r="I454" s="1">
        <v>8</v>
      </c>
      <c r="J454" t="str">
        <f>VLOOKUP(E454,'[1]Contacts (2)'!$E$2:$G$54,2)</f>
        <v>Grant Isaacs</v>
      </c>
      <c r="K454" t="str">
        <f>VLOOKUP(E454,'[1]Contacts (2)'!$E$2:$G$54,3)</f>
        <v>Hamilton</v>
      </c>
      <c r="L454" t="s">
        <v>207</v>
      </c>
      <c r="M454" t="s">
        <v>209</v>
      </c>
    </row>
    <row r="455" spans="1:13" x14ac:dyDescent="0.25">
      <c r="A455" t="str">
        <f t="shared" si="7"/>
        <v>Evans Alice</v>
      </c>
      <c r="B455" s="8">
        <v>793</v>
      </c>
      <c r="C455" s="1">
        <v>55454</v>
      </c>
      <c r="D455" s="3">
        <v>44010</v>
      </c>
      <c r="E455" s="1" t="s">
        <v>65</v>
      </c>
      <c r="F455" t="s">
        <v>12</v>
      </c>
      <c r="G455" s="4">
        <v>22.95</v>
      </c>
      <c r="H455">
        <v>10</v>
      </c>
      <c r="I455" s="1">
        <v>7</v>
      </c>
      <c r="J455" t="str">
        <f>VLOOKUP(E455,'[1]Contacts (2)'!$E$2:$G$54,2)</f>
        <v>Alice Evans</v>
      </c>
      <c r="K455" t="str">
        <f>VLOOKUP(E455,'[1]Contacts (2)'!$E$2:$G$54,3)</f>
        <v>Invercargill</v>
      </c>
      <c r="L455" t="s">
        <v>202</v>
      </c>
      <c r="M455" t="s">
        <v>216</v>
      </c>
    </row>
    <row r="456" spans="1:13" x14ac:dyDescent="0.25">
      <c r="A456" t="str">
        <f t="shared" si="7"/>
        <v>Henry Grant</v>
      </c>
      <c r="B456" s="8">
        <v>778</v>
      </c>
      <c r="C456" s="1">
        <v>55455</v>
      </c>
      <c r="D456" s="3">
        <v>44010</v>
      </c>
      <c r="E456" s="1" t="s">
        <v>51</v>
      </c>
      <c r="F456" t="s">
        <v>10</v>
      </c>
      <c r="G456" s="4">
        <v>37.5</v>
      </c>
      <c r="H456">
        <v>100</v>
      </c>
      <c r="I456" s="1">
        <v>13</v>
      </c>
      <c r="J456" t="str">
        <f>VLOOKUP(E456,'[1]Contacts (2)'!$E$2:$G$54,2)</f>
        <v>Grant Henry</v>
      </c>
      <c r="K456" t="str">
        <f>VLOOKUP(E456,'[1]Contacts (2)'!$E$2:$G$54,3)</f>
        <v>Hamilton</v>
      </c>
      <c r="L456" t="s">
        <v>207</v>
      </c>
      <c r="M456" t="s">
        <v>215</v>
      </c>
    </row>
    <row r="457" spans="1:13" x14ac:dyDescent="0.25">
      <c r="A457" t="str">
        <f t="shared" si="7"/>
        <v>Davis Grant</v>
      </c>
      <c r="B457" s="8">
        <v>742</v>
      </c>
      <c r="C457" s="1">
        <v>55456</v>
      </c>
      <c r="D457" s="3">
        <v>44010</v>
      </c>
      <c r="E457" s="1" t="s">
        <v>19</v>
      </c>
      <c r="F457" t="s">
        <v>30</v>
      </c>
      <c r="G457" s="4">
        <v>19.95</v>
      </c>
      <c r="H457">
        <v>20</v>
      </c>
      <c r="I457" s="1">
        <v>5</v>
      </c>
      <c r="J457" t="str">
        <f>VLOOKUP(E457,'[1]Contacts (2)'!$E$2:$G$54,2)</f>
        <v>Grant Davis</v>
      </c>
      <c r="K457" t="str">
        <f>VLOOKUP(E457,'[1]Contacts (2)'!$E$2:$G$54,3)</f>
        <v>Wellington</v>
      </c>
      <c r="L457" t="s">
        <v>207</v>
      </c>
      <c r="M457" t="s">
        <v>210</v>
      </c>
    </row>
    <row r="458" spans="1:13" x14ac:dyDescent="0.25">
      <c r="A458" t="str">
        <f t="shared" si="7"/>
        <v>Kelly Grant</v>
      </c>
      <c r="B458" s="8">
        <v>805</v>
      </c>
      <c r="C458" s="1">
        <v>55457</v>
      </c>
      <c r="D458" s="3">
        <v>44010</v>
      </c>
      <c r="E458" s="1" t="s">
        <v>46</v>
      </c>
      <c r="F458" t="s">
        <v>30</v>
      </c>
      <c r="G458" s="4">
        <v>19.95</v>
      </c>
      <c r="H458">
        <v>10</v>
      </c>
      <c r="I458" s="1">
        <v>4</v>
      </c>
      <c r="J458" t="str">
        <f>VLOOKUP(E458,'[1]Contacts (2)'!$E$2:$G$54,2)</f>
        <v>Grant Kelly</v>
      </c>
      <c r="K458" t="str">
        <f>VLOOKUP(E458,'[1]Contacts (2)'!$E$2:$G$54,3)</f>
        <v>Hamilton</v>
      </c>
      <c r="L458" t="s">
        <v>207</v>
      </c>
      <c r="M458" t="s">
        <v>206</v>
      </c>
    </row>
    <row r="459" spans="1:13" x14ac:dyDescent="0.25">
      <c r="A459" t="str">
        <f t="shared" si="7"/>
        <v>Fisher John</v>
      </c>
      <c r="B459" s="8">
        <v>2856</v>
      </c>
      <c r="C459" s="1">
        <v>55458</v>
      </c>
      <c r="D459" s="3">
        <v>44011</v>
      </c>
      <c r="E459" s="1" t="s">
        <v>54</v>
      </c>
      <c r="F459" t="s">
        <v>30</v>
      </c>
      <c r="G459" s="4">
        <v>19.95</v>
      </c>
      <c r="H459">
        <v>25</v>
      </c>
      <c r="I459" s="1">
        <v>5</v>
      </c>
      <c r="J459" t="str">
        <f>VLOOKUP(E459,'[1]Contacts (2)'!$E$2:$G$54,2)</f>
        <v>John Fisher</v>
      </c>
      <c r="K459" t="str">
        <f>VLOOKUP(E459,'[1]Contacts (2)'!$E$2:$G$54,3)</f>
        <v>Christchurch</v>
      </c>
      <c r="L459" t="s">
        <v>204</v>
      </c>
      <c r="M459" t="s">
        <v>218</v>
      </c>
    </row>
    <row r="460" spans="1:13" x14ac:dyDescent="0.25">
      <c r="A460" t="str">
        <f t="shared" si="7"/>
        <v>Oliver Bridget</v>
      </c>
      <c r="B460" s="8">
        <v>1820</v>
      </c>
      <c r="C460" s="1">
        <v>55459</v>
      </c>
      <c r="D460" s="3">
        <v>44011</v>
      </c>
      <c r="E460" s="1" t="s">
        <v>52</v>
      </c>
      <c r="F460" t="s">
        <v>16</v>
      </c>
      <c r="G460" s="4">
        <v>21.5</v>
      </c>
      <c r="H460">
        <v>50</v>
      </c>
      <c r="I460" s="1">
        <v>6</v>
      </c>
      <c r="J460" t="str">
        <f>VLOOKUP(E460,'[1]Contacts (2)'!$E$2:$G$54,2)</f>
        <v>Bridget Oliver</v>
      </c>
      <c r="K460" t="str">
        <f>VLOOKUP(E460,'[1]Contacts (2)'!$E$2:$G$54,3)</f>
        <v>Dunedin</v>
      </c>
      <c r="L460" t="s">
        <v>200</v>
      </c>
      <c r="M460" t="s">
        <v>211</v>
      </c>
    </row>
    <row r="461" spans="1:13" x14ac:dyDescent="0.25">
      <c r="A461" t="str">
        <f t="shared" si="7"/>
        <v>Jones Alice</v>
      </c>
      <c r="B461" s="8">
        <v>844</v>
      </c>
      <c r="C461" s="1">
        <v>55460</v>
      </c>
      <c r="D461" s="3">
        <v>44011</v>
      </c>
      <c r="E461" s="1" t="s">
        <v>66</v>
      </c>
      <c r="F461" t="s">
        <v>16</v>
      </c>
      <c r="G461" s="4">
        <v>21.5</v>
      </c>
      <c r="H461">
        <v>20</v>
      </c>
      <c r="I461" s="1">
        <v>6</v>
      </c>
      <c r="J461" t="str">
        <f>VLOOKUP(E461,'[1]Contacts (2)'!$E$2:$G$54,2)</f>
        <v>Alice Jones</v>
      </c>
      <c r="K461" t="str">
        <f>VLOOKUP(E461,'[1]Contacts (2)'!$E$2:$G$54,3)</f>
        <v>Hamilton</v>
      </c>
      <c r="L461" t="s">
        <v>202</v>
      </c>
      <c r="M461" t="s">
        <v>208</v>
      </c>
    </row>
    <row r="462" spans="1:13" x14ac:dyDescent="0.25">
      <c r="A462" t="str">
        <f t="shared" si="7"/>
        <v>Kelly Bridget</v>
      </c>
      <c r="B462" s="8">
        <v>829</v>
      </c>
      <c r="C462" s="1">
        <v>55461</v>
      </c>
      <c r="D462" s="3">
        <v>44011</v>
      </c>
      <c r="E462" s="1" t="s">
        <v>26</v>
      </c>
      <c r="F462" t="s">
        <v>20</v>
      </c>
      <c r="G462" s="4">
        <v>29.95</v>
      </c>
      <c r="H462">
        <v>100</v>
      </c>
      <c r="I462" s="1">
        <v>7</v>
      </c>
      <c r="J462" t="str">
        <f>VLOOKUP(E462,'[1]Contacts (2)'!$E$2:$G$54,2)</f>
        <v>Bridget Kelly</v>
      </c>
      <c r="K462" t="str">
        <f>VLOOKUP(E462,'[1]Contacts (2)'!$E$2:$G$54,3)</f>
        <v>Wellington</v>
      </c>
      <c r="L462" t="s">
        <v>200</v>
      </c>
      <c r="M462" t="s">
        <v>206</v>
      </c>
    </row>
    <row r="463" spans="1:13" x14ac:dyDescent="0.25">
      <c r="A463" t="str">
        <f t="shared" si="7"/>
        <v>Henry John</v>
      </c>
      <c r="B463" s="8">
        <v>832</v>
      </c>
      <c r="C463" s="1">
        <v>55462</v>
      </c>
      <c r="D463" s="3">
        <v>44011</v>
      </c>
      <c r="E463" s="1" t="s">
        <v>28</v>
      </c>
      <c r="F463" t="s">
        <v>10</v>
      </c>
      <c r="G463" s="4">
        <v>37.5</v>
      </c>
      <c r="H463">
        <v>20</v>
      </c>
      <c r="I463" s="1">
        <v>8</v>
      </c>
      <c r="J463" t="str">
        <f>VLOOKUP(E463,'[1]Contacts (2)'!$E$2:$G$54,2)</f>
        <v>John Henry</v>
      </c>
      <c r="K463" t="str">
        <f>VLOOKUP(E463,'[1]Contacts (2)'!$E$2:$G$54,3)</f>
        <v>Wellington</v>
      </c>
      <c r="L463" t="s">
        <v>204</v>
      </c>
      <c r="M463" t="s">
        <v>215</v>
      </c>
    </row>
    <row r="464" spans="1:13" x14ac:dyDescent="0.25">
      <c r="A464" t="str">
        <f t="shared" si="7"/>
        <v>Neville Grant</v>
      </c>
      <c r="B464" s="8">
        <v>826</v>
      </c>
      <c r="C464" s="1">
        <v>55463</v>
      </c>
      <c r="D464" s="3">
        <v>44011</v>
      </c>
      <c r="E464" s="1" t="s">
        <v>22</v>
      </c>
      <c r="F464" t="s">
        <v>16</v>
      </c>
      <c r="G464" s="4">
        <v>21.5</v>
      </c>
      <c r="H464">
        <v>25</v>
      </c>
      <c r="I464" s="1">
        <v>6</v>
      </c>
      <c r="J464" t="str">
        <f>VLOOKUP(E464,'[1]Contacts (2)'!$E$2:$G$54,2)</f>
        <v>Grant Neville</v>
      </c>
      <c r="K464" t="str">
        <f>VLOOKUP(E464,'[1]Contacts (2)'!$E$2:$G$54,3)</f>
        <v>Christchurch</v>
      </c>
      <c r="L464" t="s">
        <v>207</v>
      </c>
      <c r="M464" t="s">
        <v>212</v>
      </c>
    </row>
    <row r="465" spans="1:13" x14ac:dyDescent="0.25">
      <c r="A465" t="str">
        <f t="shared" si="7"/>
        <v>Peters Grant</v>
      </c>
      <c r="B465" s="8">
        <v>772</v>
      </c>
      <c r="C465" s="1">
        <v>55464</v>
      </c>
      <c r="D465" s="3">
        <v>44012</v>
      </c>
      <c r="E465" s="1" t="s">
        <v>38</v>
      </c>
      <c r="F465" t="s">
        <v>30</v>
      </c>
      <c r="G465" s="4">
        <v>19.95</v>
      </c>
      <c r="H465">
        <v>20</v>
      </c>
      <c r="I465" s="1">
        <v>5</v>
      </c>
      <c r="J465" t="str">
        <f>VLOOKUP(E465,'[1]Contacts (2)'!$E$2:$G$54,2)</f>
        <v>Grant Peters</v>
      </c>
      <c r="K465" t="str">
        <f>VLOOKUP(E465,'[1]Contacts (2)'!$E$2:$G$54,3)</f>
        <v>Christchurch</v>
      </c>
      <c r="L465" t="s">
        <v>207</v>
      </c>
      <c r="M465" t="s">
        <v>217</v>
      </c>
    </row>
    <row r="466" spans="1:13" x14ac:dyDescent="0.25">
      <c r="A466" t="str">
        <f t="shared" si="7"/>
        <v>Fisher John</v>
      </c>
      <c r="B466" s="8">
        <v>2856</v>
      </c>
      <c r="C466" s="1">
        <v>55465</v>
      </c>
      <c r="D466" s="3">
        <v>44012</v>
      </c>
      <c r="E466" s="1" t="s">
        <v>54</v>
      </c>
      <c r="F466" t="s">
        <v>16</v>
      </c>
      <c r="G466" s="4">
        <v>21.5</v>
      </c>
      <c r="H466">
        <v>50</v>
      </c>
      <c r="I466" s="1">
        <v>5</v>
      </c>
      <c r="J466" t="str">
        <f>VLOOKUP(E466,'[1]Contacts (2)'!$E$2:$G$54,2)</f>
        <v>John Fisher</v>
      </c>
      <c r="K466" t="str">
        <f>VLOOKUP(E466,'[1]Contacts (2)'!$E$2:$G$54,3)</f>
        <v>Christchurch</v>
      </c>
      <c r="L466" t="s">
        <v>204</v>
      </c>
      <c r="M466" t="s">
        <v>218</v>
      </c>
    </row>
    <row r="467" spans="1:13" x14ac:dyDescent="0.25">
      <c r="A467" t="str">
        <f t="shared" si="7"/>
        <v>Cox Grant</v>
      </c>
      <c r="B467" s="8">
        <v>2715</v>
      </c>
      <c r="C467" s="1">
        <v>55466</v>
      </c>
      <c r="D467" s="3">
        <v>44012</v>
      </c>
      <c r="E467" s="1" t="s">
        <v>58</v>
      </c>
      <c r="F467" t="s">
        <v>16</v>
      </c>
      <c r="G467" s="4">
        <v>21.5</v>
      </c>
      <c r="H467">
        <v>100</v>
      </c>
      <c r="I467" s="1">
        <v>6</v>
      </c>
      <c r="J467" t="str">
        <f>VLOOKUP(E467,'[1]Contacts (2)'!$E$2:$G$54,2)</f>
        <v>Grant Cox</v>
      </c>
      <c r="K467" t="str">
        <f>VLOOKUP(E467,'[1]Contacts (2)'!$E$2:$G$54,3)</f>
        <v>Wellington</v>
      </c>
      <c r="L467" t="s">
        <v>207</v>
      </c>
      <c r="M467" t="s">
        <v>205</v>
      </c>
    </row>
    <row r="468" spans="1:13" x14ac:dyDescent="0.25">
      <c r="A468" t="str">
        <f t="shared" si="7"/>
        <v>Kelly Bridget</v>
      </c>
      <c r="B468" s="8">
        <v>829</v>
      </c>
      <c r="C468" s="1">
        <v>55467</v>
      </c>
      <c r="D468" s="3">
        <v>44012</v>
      </c>
      <c r="E468" s="1" t="s">
        <v>26</v>
      </c>
      <c r="F468" t="s">
        <v>30</v>
      </c>
      <c r="G468" s="4">
        <v>19.95</v>
      </c>
      <c r="H468">
        <v>10</v>
      </c>
      <c r="I468" s="1">
        <v>3</v>
      </c>
      <c r="J468" t="str">
        <f>VLOOKUP(E468,'[1]Contacts (2)'!$E$2:$G$54,2)</f>
        <v>Bridget Kelly</v>
      </c>
      <c r="K468" t="str">
        <f>VLOOKUP(E468,'[1]Contacts (2)'!$E$2:$G$54,3)</f>
        <v>Wellington</v>
      </c>
      <c r="L468" t="s">
        <v>200</v>
      </c>
      <c r="M468" t="s">
        <v>206</v>
      </c>
    </row>
    <row r="469" spans="1:13" x14ac:dyDescent="0.25">
      <c r="A469" t="str">
        <f t="shared" si="7"/>
        <v>Kelly Bridget</v>
      </c>
      <c r="B469" s="8">
        <v>829</v>
      </c>
      <c r="C469" s="1">
        <v>55468</v>
      </c>
      <c r="D469" s="3">
        <v>44012</v>
      </c>
      <c r="E469" s="1" t="s">
        <v>26</v>
      </c>
      <c r="F469" t="s">
        <v>12</v>
      </c>
      <c r="G469" s="4">
        <v>22.95</v>
      </c>
      <c r="H469">
        <v>10</v>
      </c>
      <c r="I469" s="1">
        <v>7</v>
      </c>
      <c r="J469" t="str">
        <f>VLOOKUP(E469,'[1]Contacts (2)'!$E$2:$G$54,2)</f>
        <v>Bridget Kelly</v>
      </c>
      <c r="K469" t="str">
        <f>VLOOKUP(E469,'[1]Contacts (2)'!$E$2:$G$54,3)</f>
        <v>Wellington</v>
      </c>
      <c r="L469" t="s">
        <v>200</v>
      </c>
      <c r="M469" t="s">
        <v>206</v>
      </c>
    </row>
    <row r="470" spans="1:13" x14ac:dyDescent="0.25">
      <c r="A470" t="str">
        <f t="shared" si="7"/>
        <v>Kelly Grant</v>
      </c>
      <c r="B470" s="8">
        <v>805</v>
      </c>
      <c r="C470" s="1">
        <v>55469</v>
      </c>
      <c r="D470" s="3">
        <v>44013</v>
      </c>
      <c r="E470" s="1" t="s">
        <v>46</v>
      </c>
      <c r="F470" t="s">
        <v>20</v>
      </c>
      <c r="G470" s="4">
        <v>29.95</v>
      </c>
      <c r="H470">
        <v>20</v>
      </c>
      <c r="I470" s="1">
        <v>8</v>
      </c>
      <c r="J470" t="str">
        <f>VLOOKUP(E470,'[1]Contacts (2)'!$E$2:$G$54,2)</f>
        <v>Grant Kelly</v>
      </c>
      <c r="K470" t="str">
        <f>VLOOKUP(E470,'[1]Contacts (2)'!$E$2:$G$54,3)</f>
        <v>Hamilton</v>
      </c>
      <c r="L470" t="s">
        <v>207</v>
      </c>
      <c r="M470" t="s">
        <v>206</v>
      </c>
    </row>
    <row r="471" spans="1:13" x14ac:dyDescent="0.25">
      <c r="A471" t="str">
        <f t="shared" si="7"/>
        <v>Evans John</v>
      </c>
      <c r="B471" s="8">
        <v>811</v>
      </c>
      <c r="C471" s="1">
        <v>55470</v>
      </c>
      <c r="D471" s="3">
        <v>44013</v>
      </c>
      <c r="E471" s="1" t="s">
        <v>37</v>
      </c>
      <c r="F471" t="s">
        <v>12</v>
      </c>
      <c r="G471" s="4">
        <v>22.95</v>
      </c>
      <c r="H471">
        <v>25</v>
      </c>
      <c r="I471" s="1">
        <v>7</v>
      </c>
      <c r="J471" t="str">
        <f>VLOOKUP(E471,'[1]Contacts (2)'!$E$2:$G$54,2)</f>
        <v>John Evans</v>
      </c>
      <c r="K471" t="str">
        <f>VLOOKUP(E471,'[1]Contacts (2)'!$E$2:$G$54,3)</f>
        <v>Invercargill</v>
      </c>
      <c r="L471" t="s">
        <v>204</v>
      </c>
      <c r="M471" t="s">
        <v>216</v>
      </c>
    </row>
    <row r="472" spans="1:13" x14ac:dyDescent="0.25">
      <c r="A472" t="str">
        <f t="shared" si="7"/>
        <v>Isaacs John</v>
      </c>
      <c r="B472" s="8">
        <v>748</v>
      </c>
      <c r="C472" s="1">
        <v>55471</v>
      </c>
      <c r="D472" s="3">
        <v>44013</v>
      </c>
      <c r="E472" s="1" t="s">
        <v>27</v>
      </c>
      <c r="F472" t="s">
        <v>16</v>
      </c>
      <c r="G472" s="4">
        <v>21.5</v>
      </c>
      <c r="H472">
        <v>50</v>
      </c>
      <c r="I472" s="1">
        <v>6</v>
      </c>
      <c r="J472" t="str">
        <f>VLOOKUP(E472,'[1]Contacts (2)'!$E$2:$G$54,2)</f>
        <v>John Isaacs</v>
      </c>
      <c r="K472" t="str">
        <f>VLOOKUP(E472,'[1]Contacts (2)'!$E$2:$G$54,3)</f>
        <v>Auckland</v>
      </c>
      <c r="L472" t="s">
        <v>204</v>
      </c>
      <c r="M472" t="s">
        <v>209</v>
      </c>
    </row>
    <row r="473" spans="1:13" x14ac:dyDescent="0.25">
      <c r="A473" t="str">
        <f t="shared" si="7"/>
        <v>Adams Alice</v>
      </c>
      <c r="B473" s="8">
        <v>850</v>
      </c>
      <c r="C473" s="1">
        <v>55472</v>
      </c>
      <c r="D473" s="3">
        <v>44013</v>
      </c>
      <c r="E473" s="1" t="s">
        <v>36</v>
      </c>
      <c r="F473" t="s">
        <v>12</v>
      </c>
      <c r="G473" s="4">
        <v>22.95</v>
      </c>
      <c r="H473">
        <v>20</v>
      </c>
      <c r="I473" s="1">
        <v>7</v>
      </c>
      <c r="J473" t="str">
        <f>VLOOKUP(E473,'[1]Contacts (2)'!$E$2:$G$54,2)</f>
        <v>Alice Adams</v>
      </c>
      <c r="K473" t="str">
        <f>VLOOKUP(E473,'[1]Contacts (2)'!$E$2:$G$54,3)</f>
        <v>Dunedin</v>
      </c>
      <c r="L473" t="s">
        <v>202</v>
      </c>
      <c r="M473" t="s">
        <v>213</v>
      </c>
    </row>
    <row r="474" spans="1:13" x14ac:dyDescent="0.25">
      <c r="A474" t="str">
        <f t="shared" si="7"/>
        <v>Lucky Grant</v>
      </c>
      <c r="B474" s="8">
        <v>703</v>
      </c>
      <c r="C474" s="1">
        <v>55473</v>
      </c>
      <c r="D474" s="3">
        <v>44013</v>
      </c>
      <c r="E474" s="1" t="s">
        <v>42</v>
      </c>
      <c r="F474" t="s">
        <v>12</v>
      </c>
      <c r="G474" s="4">
        <v>22.95</v>
      </c>
      <c r="H474">
        <v>50</v>
      </c>
      <c r="I474" s="1">
        <v>6</v>
      </c>
      <c r="J474" t="str">
        <f>VLOOKUP(E474,'[1]Contacts (2)'!$E$2:$G$54,2)</f>
        <v>Grant Lucky</v>
      </c>
      <c r="K474" t="str">
        <f>VLOOKUP(E474,'[1]Contacts (2)'!$E$2:$G$54,3)</f>
        <v>Christchurch</v>
      </c>
      <c r="L474" t="s">
        <v>207</v>
      </c>
      <c r="M474" t="s">
        <v>214</v>
      </c>
    </row>
    <row r="475" spans="1:13" x14ac:dyDescent="0.25">
      <c r="A475" t="str">
        <f t="shared" si="7"/>
        <v>Peters Bridget</v>
      </c>
      <c r="B475" s="8">
        <v>766</v>
      </c>
      <c r="C475" s="1">
        <v>55474</v>
      </c>
      <c r="D475" s="3">
        <v>44014</v>
      </c>
      <c r="E475" s="1" t="s">
        <v>62</v>
      </c>
      <c r="F475" t="s">
        <v>10</v>
      </c>
      <c r="G475" s="4">
        <v>37.5</v>
      </c>
      <c r="H475">
        <v>50</v>
      </c>
      <c r="I475" s="1">
        <v>9</v>
      </c>
      <c r="J475" t="str">
        <f>VLOOKUP(E475,'[1]Contacts (2)'!$E$2:$G$54,2)</f>
        <v>Bridget Peters</v>
      </c>
      <c r="K475" t="str">
        <f>VLOOKUP(E475,'[1]Contacts (2)'!$E$2:$G$54,3)</f>
        <v>Hamilton</v>
      </c>
      <c r="L475" t="s">
        <v>200</v>
      </c>
      <c r="M475" t="s">
        <v>217</v>
      </c>
    </row>
    <row r="476" spans="1:13" x14ac:dyDescent="0.25">
      <c r="A476" t="str">
        <f t="shared" si="7"/>
        <v>Adams Grant</v>
      </c>
      <c r="B476" s="8">
        <v>838</v>
      </c>
      <c r="C476" s="1">
        <v>55475</v>
      </c>
      <c r="D476" s="3">
        <v>44014</v>
      </c>
      <c r="E476" s="1" t="s">
        <v>31</v>
      </c>
      <c r="F476" t="s">
        <v>12</v>
      </c>
      <c r="G476" s="4">
        <v>22.95</v>
      </c>
      <c r="H476">
        <v>100</v>
      </c>
      <c r="I476" s="1">
        <v>10</v>
      </c>
      <c r="J476" t="str">
        <f>VLOOKUP(E476,'[1]Contacts (2)'!$E$2:$G$54,2)</f>
        <v>Grant Adams</v>
      </c>
      <c r="K476" t="str">
        <f>VLOOKUP(E476,'[1]Contacts (2)'!$E$2:$G$54,3)</f>
        <v>Palmerston North</v>
      </c>
      <c r="L476" t="s">
        <v>207</v>
      </c>
      <c r="M476" t="s">
        <v>213</v>
      </c>
    </row>
    <row r="477" spans="1:13" x14ac:dyDescent="0.25">
      <c r="A477" t="str">
        <f t="shared" si="7"/>
        <v>Grace Bridget</v>
      </c>
      <c r="B477" s="8">
        <v>718</v>
      </c>
      <c r="C477" s="1">
        <v>55476</v>
      </c>
      <c r="D477" s="3">
        <v>44014</v>
      </c>
      <c r="E477" s="1" t="s">
        <v>9</v>
      </c>
      <c r="F477" t="s">
        <v>12</v>
      </c>
      <c r="G477" s="4">
        <v>22.95</v>
      </c>
      <c r="H477">
        <v>50</v>
      </c>
      <c r="I477" s="1">
        <v>7</v>
      </c>
      <c r="J477" t="str">
        <f>VLOOKUP(E477,'[1]Contacts (2)'!$E$2:$G$54,2)</f>
        <v>Bridget Grace</v>
      </c>
      <c r="K477" t="str">
        <f>VLOOKUP(E477,'[1]Contacts (2)'!$E$2:$G$54,3)</f>
        <v>Invercargill</v>
      </c>
      <c r="L477" t="s">
        <v>200</v>
      </c>
      <c r="M477" t="s">
        <v>201</v>
      </c>
    </row>
    <row r="478" spans="1:13" x14ac:dyDescent="0.25">
      <c r="A478" t="str">
        <f t="shared" si="7"/>
        <v>Fisher Bridget</v>
      </c>
      <c r="B478" s="8">
        <v>751</v>
      </c>
      <c r="C478" s="1">
        <v>55477</v>
      </c>
      <c r="D478" s="3">
        <v>44014</v>
      </c>
      <c r="E478" s="1" t="s">
        <v>53</v>
      </c>
      <c r="F478" t="s">
        <v>30</v>
      </c>
      <c r="G478" s="4">
        <v>19.95</v>
      </c>
      <c r="H478">
        <v>50</v>
      </c>
      <c r="I478" s="1">
        <v>5</v>
      </c>
      <c r="J478" t="str">
        <f>VLOOKUP(E478,'[1]Contacts (2)'!$E$2:$G$54,2)</f>
        <v>Bridget Fisher</v>
      </c>
      <c r="K478" t="str">
        <f>VLOOKUP(E478,'[1]Contacts (2)'!$E$2:$G$54,3)</f>
        <v>Christchurch</v>
      </c>
      <c r="L478" t="s">
        <v>200</v>
      </c>
      <c r="M478" t="s">
        <v>218</v>
      </c>
    </row>
    <row r="479" spans="1:13" x14ac:dyDescent="0.25">
      <c r="A479" t="str">
        <f t="shared" si="7"/>
        <v>Isaacs Alice</v>
      </c>
      <c r="B479" s="8">
        <v>757</v>
      </c>
      <c r="C479" s="1">
        <v>55478</v>
      </c>
      <c r="D479" s="3">
        <v>44014</v>
      </c>
      <c r="E479" s="1" t="s">
        <v>59</v>
      </c>
      <c r="F479" t="s">
        <v>30</v>
      </c>
      <c r="G479" s="4">
        <v>19.95</v>
      </c>
      <c r="H479">
        <v>10</v>
      </c>
      <c r="I479" s="1">
        <v>5</v>
      </c>
      <c r="J479" t="str">
        <f>VLOOKUP(E479,'[1]Contacts (2)'!$E$2:$G$54,2)</f>
        <v>Alice Isaacs</v>
      </c>
      <c r="K479" t="str">
        <f>VLOOKUP(E479,'[1]Contacts (2)'!$E$2:$G$54,3)</f>
        <v>Hamilton</v>
      </c>
      <c r="L479" t="s">
        <v>202</v>
      </c>
      <c r="M479" t="s">
        <v>209</v>
      </c>
    </row>
    <row r="480" spans="1:13" x14ac:dyDescent="0.25">
      <c r="A480" t="str">
        <f t="shared" si="7"/>
        <v>Jones Bridget</v>
      </c>
      <c r="B480" s="8">
        <v>802</v>
      </c>
      <c r="C480" s="1">
        <v>55479</v>
      </c>
      <c r="D480" s="3">
        <v>44015</v>
      </c>
      <c r="E480" s="1" t="s">
        <v>33</v>
      </c>
      <c r="F480" t="s">
        <v>12</v>
      </c>
      <c r="G480" s="4">
        <v>22.95</v>
      </c>
      <c r="H480">
        <v>20</v>
      </c>
      <c r="I480" s="1">
        <v>7</v>
      </c>
      <c r="J480" t="str">
        <f>VLOOKUP(E480,'[1]Contacts (2)'!$E$2:$G$54,2)</f>
        <v>Bridget Jones</v>
      </c>
      <c r="K480" t="str">
        <f>VLOOKUP(E480,'[1]Contacts (2)'!$E$2:$G$54,3)</f>
        <v>Wellington</v>
      </c>
      <c r="L480" t="s">
        <v>200</v>
      </c>
      <c r="M480" t="s">
        <v>208</v>
      </c>
    </row>
    <row r="481" spans="1:13" x14ac:dyDescent="0.25">
      <c r="A481" t="str">
        <f t="shared" si="7"/>
        <v>Lucky Grant</v>
      </c>
      <c r="B481" s="8">
        <v>703</v>
      </c>
      <c r="C481" s="1">
        <v>55480</v>
      </c>
      <c r="D481" s="3">
        <v>44015</v>
      </c>
      <c r="E481" s="1" t="s">
        <v>42</v>
      </c>
      <c r="F481" t="s">
        <v>20</v>
      </c>
      <c r="G481" s="4">
        <v>29.95</v>
      </c>
      <c r="H481">
        <v>10</v>
      </c>
      <c r="I481" s="1">
        <v>7</v>
      </c>
      <c r="J481" t="str">
        <f>VLOOKUP(E481,'[1]Contacts (2)'!$E$2:$G$54,2)</f>
        <v>Grant Lucky</v>
      </c>
      <c r="K481" t="str">
        <f>VLOOKUP(E481,'[1]Contacts (2)'!$E$2:$G$54,3)</f>
        <v>Christchurch</v>
      </c>
      <c r="L481" t="s">
        <v>207</v>
      </c>
      <c r="M481" t="s">
        <v>214</v>
      </c>
    </row>
    <row r="482" spans="1:13" x14ac:dyDescent="0.25">
      <c r="A482" t="str">
        <f t="shared" si="7"/>
        <v>Adams John</v>
      </c>
      <c r="B482" s="8">
        <v>2769</v>
      </c>
      <c r="C482" s="1">
        <v>55481</v>
      </c>
      <c r="D482" s="3">
        <v>44015</v>
      </c>
      <c r="E482" s="1" t="s">
        <v>24</v>
      </c>
      <c r="F482" t="s">
        <v>10</v>
      </c>
      <c r="G482" s="4">
        <v>37.5</v>
      </c>
      <c r="H482">
        <v>25</v>
      </c>
      <c r="I482" s="1">
        <v>9</v>
      </c>
      <c r="J482" t="str">
        <f>VLOOKUP(E482,'[1]Contacts (2)'!$E$2:$G$54,2)</f>
        <v>John Adams</v>
      </c>
      <c r="K482" t="str">
        <f>VLOOKUP(E482,'[1]Contacts (2)'!$E$2:$G$54,3)</f>
        <v>Dunedin</v>
      </c>
      <c r="L482" t="s">
        <v>204</v>
      </c>
      <c r="M482" t="s">
        <v>213</v>
      </c>
    </row>
    <row r="483" spans="1:13" x14ac:dyDescent="0.25">
      <c r="A483" t="str">
        <f t="shared" si="7"/>
        <v>Cox Grant</v>
      </c>
      <c r="B483" s="8">
        <v>2715</v>
      </c>
      <c r="C483" s="1">
        <v>55482</v>
      </c>
      <c r="D483" s="3">
        <v>44015</v>
      </c>
      <c r="E483" s="1" t="s">
        <v>58</v>
      </c>
      <c r="F483" t="s">
        <v>30</v>
      </c>
      <c r="G483" s="4">
        <v>19.95</v>
      </c>
      <c r="H483">
        <v>10</v>
      </c>
      <c r="I483" s="1">
        <v>5</v>
      </c>
      <c r="J483" t="str">
        <f>VLOOKUP(E483,'[1]Contacts (2)'!$E$2:$G$54,2)</f>
        <v>Grant Cox</v>
      </c>
      <c r="K483" t="str">
        <f>VLOOKUP(E483,'[1]Contacts (2)'!$E$2:$G$54,3)</f>
        <v>Wellington</v>
      </c>
      <c r="L483" t="s">
        <v>207</v>
      </c>
      <c r="M483" t="s">
        <v>205</v>
      </c>
    </row>
    <row r="484" spans="1:13" x14ac:dyDescent="0.25">
      <c r="A484" t="str">
        <f t="shared" si="7"/>
        <v>Adams Grant</v>
      </c>
      <c r="B484" s="8">
        <v>838</v>
      </c>
      <c r="C484" s="1">
        <v>55483</v>
      </c>
      <c r="D484" s="3">
        <v>44015</v>
      </c>
      <c r="E484" s="1" t="s">
        <v>31</v>
      </c>
      <c r="F484" t="s">
        <v>12</v>
      </c>
      <c r="G484" s="4">
        <v>22.95</v>
      </c>
      <c r="H484">
        <v>10</v>
      </c>
      <c r="I484" s="1">
        <v>7</v>
      </c>
      <c r="J484" t="str">
        <f>VLOOKUP(E484,'[1]Contacts (2)'!$E$2:$G$54,2)</f>
        <v>Grant Adams</v>
      </c>
      <c r="K484" t="str">
        <f>VLOOKUP(E484,'[1]Contacts (2)'!$E$2:$G$54,3)</f>
        <v>Palmerston North</v>
      </c>
      <c r="L484" t="s">
        <v>207</v>
      </c>
      <c r="M484" t="s">
        <v>213</v>
      </c>
    </row>
    <row r="485" spans="1:13" x14ac:dyDescent="0.25">
      <c r="A485" t="str">
        <f t="shared" si="7"/>
        <v>Evans Bridget</v>
      </c>
      <c r="B485" s="8">
        <v>721</v>
      </c>
      <c r="C485" s="1">
        <v>55484</v>
      </c>
      <c r="D485" s="3">
        <v>44015</v>
      </c>
      <c r="E485" s="1" t="s">
        <v>32</v>
      </c>
      <c r="F485" t="s">
        <v>10</v>
      </c>
      <c r="G485" s="4">
        <v>37.5</v>
      </c>
      <c r="H485">
        <v>100</v>
      </c>
      <c r="I485" s="1">
        <v>9</v>
      </c>
      <c r="J485" t="str">
        <f>VLOOKUP(E485,'[1]Contacts (2)'!$E$2:$G$54,2)</f>
        <v>Bridget Evans</v>
      </c>
      <c r="K485" t="str">
        <f>VLOOKUP(E485,'[1]Contacts (2)'!$E$2:$G$54,3)</f>
        <v>Wellington</v>
      </c>
      <c r="L485" t="s">
        <v>200</v>
      </c>
      <c r="M485" t="s">
        <v>216</v>
      </c>
    </row>
    <row r="486" spans="1:13" x14ac:dyDescent="0.25">
      <c r="A486" t="str">
        <f t="shared" si="7"/>
        <v>Grace Alice</v>
      </c>
      <c r="B486" s="8">
        <v>706</v>
      </c>
      <c r="C486" s="1">
        <v>55485</v>
      </c>
      <c r="D486" s="3">
        <v>44016</v>
      </c>
      <c r="E486" s="1" t="s">
        <v>49</v>
      </c>
      <c r="F486" t="s">
        <v>12</v>
      </c>
      <c r="G486" s="4">
        <v>22.95</v>
      </c>
      <c r="H486">
        <v>20</v>
      </c>
      <c r="I486" s="1">
        <v>7</v>
      </c>
      <c r="J486" t="str">
        <f>VLOOKUP(E486,'[1]Contacts (2)'!$E$2:$G$54,2)</f>
        <v>Alice Grace</v>
      </c>
      <c r="K486" t="str">
        <f>VLOOKUP(E486,'[1]Contacts (2)'!$E$2:$G$54,3)</f>
        <v>Christchurch</v>
      </c>
      <c r="L486" t="s">
        <v>202</v>
      </c>
      <c r="M486" t="s">
        <v>201</v>
      </c>
    </row>
    <row r="487" spans="1:13" x14ac:dyDescent="0.25">
      <c r="A487" t="str">
        <f t="shared" si="7"/>
        <v>Kelly Bridget</v>
      </c>
      <c r="B487" s="8">
        <v>829</v>
      </c>
      <c r="C487" s="1">
        <v>55486</v>
      </c>
      <c r="D487" s="3">
        <v>44016</v>
      </c>
      <c r="E487" s="1" t="s">
        <v>26</v>
      </c>
      <c r="F487" t="s">
        <v>10</v>
      </c>
      <c r="G487" s="4">
        <v>37.5</v>
      </c>
      <c r="H487">
        <v>100</v>
      </c>
      <c r="I487" s="1">
        <v>8</v>
      </c>
      <c r="J487" t="str">
        <f>VLOOKUP(E487,'[1]Contacts (2)'!$E$2:$G$54,2)</f>
        <v>Bridget Kelly</v>
      </c>
      <c r="K487" t="str">
        <f>VLOOKUP(E487,'[1]Contacts (2)'!$E$2:$G$54,3)</f>
        <v>Wellington</v>
      </c>
      <c r="L487" t="s">
        <v>200</v>
      </c>
      <c r="M487" t="s">
        <v>206</v>
      </c>
    </row>
    <row r="488" spans="1:13" x14ac:dyDescent="0.25">
      <c r="A488" t="str">
        <f t="shared" si="7"/>
        <v>Cox Bridget</v>
      </c>
      <c r="B488" s="8">
        <v>1733</v>
      </c>
      <c r="C488" s="1">
        <v>55487</v>
      </c>
      <c r="D488" s="3">
        <v>44016</v>
      </c>
      <c r="E488" s="1" t="s">
        <v>14</v>
      </c>
      <c r="F488" t="s">
        <v>12</v>
      </c>
      <c r="G488" s="4">
        <v>22.95</v>
      </c>
      <c r="H488">
        <v>25</v>
      </c>
      <c r="I488" s="1">
        <v>6</v>
      </c>
      <c r="J488" t="str">
        <f>VLOOKUP(E488,'[1]Contacts (2)'!$E$2:$G$54,2)</f>
        <v>Bridget Cox</v>
      </c>
      <c r="K488" t="str">
        <f>VLOOKUP(E488,'[1]Contacts (2)'!$E$2:$G$54,3)</f>
        <v>Christchurch</v>
      </c>
      <c r="L488" t="s">
        <v>200</v>
      </c>
      <c r="M488" t="s">
        <v>205</v>
      </c>
    </row>
    <row r="489" spans="1:13" x14ac:dyDescent="0.25">
      <c r="A489" t="str">
        <f t="shared" si="7"/>
        <v>Oliver Bridget</v>
      </c>
      <c r="B489" s="8">
        <v>1820</v>
      </c>
      <c r="C489" s="1">
        <v>55488</v>
      </c>
      <c r="D489" s="3">
        <v>44016</v>
      </c>
      <c r="E489" s="1" t="s">
        <v>52</v>
      </c>
      <c r="F489" t="s">
        <v>10</v>
      </c>
      <c r="G489" s="4">
        <v>37.5</v>
      </c>
      <c r="H489">
        <v>20</v>
      </c>
      <c r="I489" s="1">
        <v>8</v>
      </c>
      <c r="J489" t="str">
        <f>VLOOKUP(E489,'[1]Contacts (2)'!$E$2:$G$54,2)</f>
        <v>Bridget Oliver</v>
      </c>
      <c r="K489" t="str">
        <f>VLOOKUP(E489,'[1]Contacts (2)'!$E$2:$G$54,3)</f>
        <v>Dunedin</v>
      </c>
      <c r="L489" t="s">
        <v>200</v>
      </c>
      <c r="M489" t="s">
        <v>211</v>
      </c>
    </row>
    <row r="490" spans="1:13" x14ac:dyDescent="0.25">
      <c r="A490" t="str">
        <f t="shared" si="7"/>
        <v>Cox John</v>
      </c>
      <c r="B490" s="8">
        <v>775</v>
      </c>
      <c r="C490" s="1">
        <v>55489</v>
      </c>
      <c r="D490" s="3">
        <v>44016</v>
      </c>
      <c r="E490" s="1" t="s">
        <v>13</v>
      </c>
      <c r="F490" t="s">
        <v>30</v>
      </c>
      <c r="G490" s="4">
        <v>19.95</v>
      </c>
      <c r="H490">
        <v>10</v>
      </c>
      <c r="I490" s="1">
        <v>3</v>
      </c>
      <c r="J490" t="str">
        <f>VLOOKUP(E490,'[1]Contacts (2)'!$E$2:$G$54,2)</f>
        <v>John Cox</v>
      </c>
      <c r="K490" t="str">
        <f>VLOOKUP(E490,'[1]Contacts (2)'!$E$2:$G$54,3)</f>
        <v>Hamilton</v>
      </c>
      <c r="L490" t="s">
        <v>204</v>
      </c>
      <c r="M490" t="s">
        <v>205</v>
      </c>
    </row>
    <row r="491" spans="1:13" x14ac:dyDescent="0.25">
      <c r="A491" t="str">
        <f t="shared" si="7"/>
        <v>Oliver Bridget</v>
      </c>
      <c r="B491" s="8">
        <v>1820</v>
      </c>
      <c r="C491" s="1">
        <v>55490</v>
      </c>
      <c r="D491" s="3">
        <v>44016</v>
      </c>
      <c r="E491" s="1" t="s">
        <v>52</v>
      </c>
      <c r="F491" t="s">
        <v>12</v>
      </c>
      <c r="G491" s="4">
        <v>22.95</v>
      </c>
      <c r="H491">
        <v>20</v>
      </c>
      <c r="I491" s="1">
        <v>7</v>
      </c>
      <c r="J491" t="str">
        <f>VLOOKUP(E491,'[1]Contacts (2)'!$E$2:$G$54,2)</f>
        <v>Bridget Oliver</v>
      </c>
      <c r="K491" t="str">
        <f>VLOOKUP(E491,'[1]Contacts (2)'!$E$2:$G$54,3)</f>
        <v>Dunedin</v>
      </c>
      <c r="L491" t="s">
        <v>200</v>
      </c>
      <c r="M491" t="s">
        <v>211</v>
      </c>
    </row>
    <row r="492" spans="1:13" x14ac:dyDescent="0.25">
      <c r="A492" t="str">
        <f t="shared" si="7"/>
        <v>Grace Bridget</v>
      </c>
      <c r="B492" s="8">
        <v>718</v>
      </c>
      <c r="C492" s="1">
        <v>55491</v>
      </c>
      <c r="D492" s="3">
        <v>44017</v>
      </c>
      <c r="E492" s="1" t="s">
        <v>9</v>
      </c>
      <c r="F492" t="s">
        <v>20</v>
      </c>
      <c r="G492" s="4">
        <v>29.95</v>
      </c>
      <c r="H492">
        <v>20</v>
      </c>
      <c r="I492" s="1">
        <v>7</v>
      </c>
      <c r="J492" t="str">
        <f>VLOOKUP(E492,'[1]Contacts (2)'!$E$2:$G$54,2)</f>
        <v>Bridget Grace</v>
      </c>
      <c r="K492" t="str">
        <f>VLOOKUP(E492,'[1]Contacts (2)'!$E$2:$G$54,3)</f>
        <v>Invercargill</v>
      </c>
      <c r="L492" t="s">
        <v>200</v>
      </c>
      <c r="M492" t="s">
        <v>201</v>
      </c>
    </row>
    <row r="493" spans="1:13" x14ac:dyDescent="0.25">
      <c r="A493" t="str">
        <f t="shared" si="7"/>
        <v>Jones Alice</v>
      </c>
      <c r="B493" s="8">
        <v>844</v>
      </c>
      <c r="C493" s="1">
        <v>55492</v>
      </c>
      <c r="D493" s="3">
        <v>44017</v>
      </c>
      <c r="E493" s="1" t="s">
        <v>66</v>
      </c>
      <c r="F493" t="s">
        <v>20</v>
      </c>
      <c r="G493" s="4">
        <v>29.95</v>
      </c>
      <c r="H493">
        <v>100</v>
      </c>
      <c r="I493" s="1">
        <v>7</v>
      </c>
      <c r="J493" t="str">
        <f>VLOOKUP(E493,'[1]Contacts (2)'!$E$2:$G$54,2)</f>
        <v>Alice Jones</v>
      </c>
      <c r="K493" t="str">
        <f>VLOOKUP(E493,'[1]Contacts (2)'!$E$2:$G$54,3)</f>
        <v>Hamilton</v>
      </c>
      <c r="L493" t="s">
        <v>202</v>
      </c>
      <c r="M493" t="s">
        <v>208</v>
      </c>
    </row>
    <row r="494" spans="1:13" x14ac:dyDescent="0.25">
      <c r="A494" t="str">
        <f t="shared" si="7"/>
        <v>Neville Grant</v>
      </c>
      <c r="B494" s="8">
        <v>826</v>
      </c>
      <c r="C494" s="1">
        <v>55493</v>
      </c>
      <c r="D494" s="3">
        <v>44017</v>
      </c>
      <c r="E494" s="1" t="s">
        <v>22</v>
      </c>
      <c r="F494" t="s">
        <v>10</v>
      </c>
      <c r="G494" s="4">
        <v>37.5</v>
      </c>
      <c r="H494">
        <v>10</v>
      </c>
      <c r="I494" s="1">
        <v>9</v>
      </c>
      <c r="J494" t="str">
        <f>VLOOKUP(E494,'[1]Contacts (2)'!$E$2:$G$54,2)</f>
        <v>Grant Neville</v>
      </c>
      <c r="K494" t="str">
        <f>VLOOKUP(E494,'[1]Contacts (2)'!$E$2:$G$54,3)</f>
        <v>Christchurch</v>
      </c>
      <c r="L494" t="s">
        <v>207</v>
      </c>
      <c r="M494" t="s">
        <v>212</v>
      </c>
    </row>
    <row r="495" spans="1:13" x14ac:dyDescent="0.25">
      <c r="A495" t="str">
        <f t="shared" si="7"/>
        <v>Henry Grant</v>
      </c>
      <c r="B495" s="8">
        <v>778</v>
      </c>
      <c r="C495" s="1">
        <v>55494</v>
      </c>
      <c r="D495" s="3">
        <v>44017</v>
      </c>
      <c r="E495" s="1" t="s">
        <v>51</v>
      </c>
      <c r="F495" t="s">
        <v>10</v>
      </c>
      <c r="G495" s="4">
        <v>37.5</v>
      </c>
      <c r="H495">
        <v>100</v>
      </c>
      <c r="I495" s="1">
        <v>9</v>
      </c>
      <c r="J495" t="str">
        <f>VLOOKUP(E495,'[1]Contacts (2)'!$E$2:$G$54,2)</f>
        <v>Grant Henry</v>
      </c>
      <c r="K495" t="str">
        <f>VLOOKUP(E495,'[1]Contacts (2)'!$E$2:$G$54,3)</f>
        <v>Hamilton</v>
      </c>
      <c r="L495" t="s">
        <v>207</v>
      </c>
      <c r="M495" t="s">
        <v>215</v>
      </c>
    </row>
    <row r="496" spans="1:13" x14ac:dyDescent="0.25">
      <c r="A496" t="str">
        <f t="shared" si="7"/>
        <v>Evans Alice</v>
      </c>
      <c r="B496" s="8">
        <v>793</v>
      </c>
      <c r="C496" s="1">
        <v>55495</v>
      </c>
      <c r="D496" s="3">
        <v>44017</v>
      </c>
      <c r="E496" s="1" t="s">
        <v>65</v>
      </c>
      <c r="F496" t="s">
        <v>10</v>
      </c>
      <c r="G496" s="4">
        <v>37.5</v>
      </c>
      <c r="H496">
        <v>20</v>
      </c>
      <c r="I496" s="1">
        <v>9</v>
      </c>
      <c r="J496" t="str">
        <f>VLOOKUP(E496,'[1]Contacts (2)'!$E$2:$G$54,2)</f>
        <v>Alice Evans</v>
      </c>
      <c r="K496" t="str">
        <f>VLOOKUP(E496,'[1]Contacts (2)'!$E$2:$G$54,3)</f>
        <v>Invercargill</v>
      </c>
      <c r="L496" t="s">
        <v>202</v>
      </c>
      <c r="M496" t="s">
        <v>216</v>
      </c>
    </row>
    <row r="497" spans="1:13" x14ac:dyDescent="0.25">
      <c r="A497" t="str">
        <f t="shared" si="7"/>
        <v>Fisher Grant</v>
      </c>
      <c r="B497" s="8">
        <v>74</v>
      </c>
      <c r="C497" s="1">
        <v>55496</v>
      </c>
      <c r="D497" s="3">
        <v>44018</v>
      </c>
      <c r="E497" s="1" t="s">
        <v>56</v>
      </c>
      <c r="F497" t="s">
        <v>10</v>
      </c>
      <c r="G497" s="4">
        <v>37.5</v>
      </c>
      <c r="H497">
        <v>20</v>
      </c>
      <c r="I497" s="1">
        <v>11</v>
      </c>
      <c r="J497" t="str">
        <f>VLOOKUP(E497,'[1]Contacts (2)'!$E$2:$G$54,2)</f>
        <v>Grant Fisher</v>
      </c>
      <c r="K497" t="str">
        <f>VLOOKUP(E497,'[1]Contacts (2)'!$E$2:$G$54,3)</f>
        <v>Hamilton</v>
      </c>
      <c r="L497" t="s">
        <v>207</v>
      </c>
      <c r="M497" t="s">
        <v>218</v>
      </c>
    </row>
    <row r="498" spans="1:13" x14ac:dyDescent="0.25">
      <c r="A498" t="str">
        <f t="shared" si="7"/>
        <v>Jones Alice</v>
      </c>
      <c r="B498" s="8">
        <v>844</v>
      </c>
      <c r="C498" s="1">
        <v>55497</v>
      </c>
      <c r="D498" s="3">
        <v>44018</v>
      </c>
      <c r="E498" s="1" t="s">
        <v>66</v>
      </c>
      <c r="F498" t="s">
        <v>20</v>
      </c>
      <c r="G498" s="4">
        <v>29.95</v>
      </c>
      <c r="H498">
        <v>100</v>
      </c>
      <c r="I498" s="1">
        <v>7</v>
      </c>
      <c r="J498" t="str">
        <f>VLOOKUP(E498,'[1]Contacts (2)'!$E$2:$G$54,2)</f>
        <v>Alice Jones</v>
      </c>
      <c r="K498" t="str">
        <f>VLOOKUP(E498,'[1]Contacts (2)'!$E$2:$G$54,3)</f>
        <v>Hamilton</v>
      </c>
      <c r="L498" t="s">
        <v>202</v>
      </c>
      <c r="M498" t="s">
        <v>208</v>
      </c>
    </row>
    <row r="499" spans="1:13" x14ac:dyDescent="0.25">
      <c r="A499" t="str">
        <f t="shared" si="7"/>
        <v>Jones Alice</v>
      </c>
      <c r="B499" s="8">
        <v>844</v>
      </c>
      <c r="C499" s="1">
        <v>55498</v>
      </c>
      <c r="D499" s="3">
        <v>44018</v>
      </c>
      <c r="E499" s="1" t="s">
        <v>66</v>
      </c>
      <c r="F499" t="s">
        <v>12</v>
      </c>
      <c r="G499" s="4">
        <v>22.95</v>
      </c>
      <c r="H499">
        <v>20</v>
      </c>
      <c r="I499" s="1">
        <v>7</v>
      </c>
      <c r="J499" t="str">
        <f>VLOOKUP(E499,'[1]Contacts (2)'!$E$2:$G$54,2)</f>
        <v>Alice Jones</v>
      </c>
      <c r="K499" t="str">
        <f>VLOOKUP(E499,'[1]Contacts (2)'!$E$2:$G$54,3)</f>
        <v>Hamilton</v>
      </c>
      <c r="L499" t="s">
        <v>202</v>
      </c>
      <c r="M499" t="s">
        <v>208</v>
      </c>
    </row>
    <row r="500" spans="1:13" x14ac:dyDescent="0.25">
      <c r="A500" t="str">
        <f t="shared" si="7"/>
        <v>Evans Alice</v>
      </c>
      <c r="B500" s="8">
        <v>793</v>
      </c>
      <c r="C500" s="1">
        <v>55499</v>
      </c>
      <c r="D500" s="3">
        <v>44018</v>
      </c>
      <c r="E500" s="1" t="s">
        <v>65</v>
      </c>
      <c r="F500" t="s">
        <v>20</v>
      </c>
      <c r="G500" s="4">
        <v>29.95</v>
      </c>
      <c r="H500">
        <v>50</v>
      </c>
      <c r="I500" s="1">
        <v>11</v>
      </c>
      <c r="J500" t="str">
        <f>VLOOKUP(E500,'[1]Contacts (2)'!$E$2:$G$54,2)</f>
        <v>Alice Evans</v>
      </c>
      <c r="K500" t="str">
        <f>VLOOKUP(E500,'[1]Contacts (2)'!$E$2:$G$54,3)</f>
        <v>Invercargill</v>
      </c>
      <c r="L500" t="s">
        <v>202</v>
      </c>
      <c r="M500" t="s">
        <v>216</v>
      </c>
    </row>
    <row r="501" spans="1:13" x14ac:dyDescent="0.25">
      <c r="A501" t="str">
        <f t="shared" si="7"/>
        <v>Adams Alice</v>
      </c>
      <c r="B501" s="8">
        <v>850</v>
      </c>
      <c r="C501" s="1">
        <v>55500</v>
      </c>
      <c r="D501" s="3">
        <v>44018</v>
      </c>
      <c r="E501" s="1" t="s">
        <v>36</v>
      </c>
      <c r="F501" t="s">
        <v>20</v>
      </c>
      <c r="G501" s="4">
        <v>29.95</v>
      </c>
      <c r="H501">
        <v>10</v>
      </c>
      <c r="I501" s="1">
        <v>8</v>
      </c>
      <c r="J501" t="str">
        <f>VLOOKUP(E501,'[1]Contacts (2)'!$E$2:$G$54,2)</f>
        <v>Alice Adams</v>
      </c>
      <c r="K501" t="str">
        <f>VLOOKUP(E501,'[1]Contacts (2)'!$E$2:$G$54,3)</f>
        <v>Dunedin</v>
      </c>
      <c r="L501" t="s">
        <v>202</v>
      </c>
      <c r="M501" t="s">
        <v>213</v>
      </c>
    </row>
    <row r="502" spans="1:13" x14ac:dyDescent="0.25">
      <c r="A502" t="str">
        <f t="shared" si="7"/>
        <v>Isaacs John</v>
      </c>
      <c r="B502" s="8">
        <v>748</v>
      </c>
      <c r="C502" s="1">
        <v>55501</v>
      </c>
      <c r="D502" s="3">
        <v>44019</v>
      </c>
      <c r="E502" s="1" t="s">
        <v>27</v>
      </c>
      <c r="F502" t="s">
        <v>12</v>
      </c>
      <c r="G502" s="4">
        <v>22.95</v>
      </c>
      <c r="H502">
        <v>10</v>
      </c>
      <c r="I502" s="1">
        <v>6</v>
      </c>
      <c r="J502" t="str">
        <f>VLOOKUP(E502,'[1]Contacts (2)'!$E$2:$G$54,2)</f>
        <v>John Isaacs</v>
      </c>
      <c r="K502" t="str">
        <f>VLOOKUP(E502,'[1]Contacts (2)'!$E$2:$G$54,3)</f>
        <v>Auckland</v>
      </c>
      <c r="L502" t="s">
        <v>204</v>
      </c>
      <c r="M502" t="s">
        <v>209</v>
      </c>
    </row>
    <row r="503" spans="1:13" x14ac:dyDescent="0.25">
      <c r="A503" t="str">
        <f t="shared" si="7"/>
        <v>Davis John</v>
      </c>
      <c r="B503" s="8">
        <v>796</v>
      </c>
      <c r="C503" s="1">
        <v>55502</v>
      </c>
      <c r="D503" s="3">
        <v>44019</v>
      </c>
      <c r="E503" s="1" t="s">
        <v>29</v>
      </c>
      <c r="F503" t="s">
        <v>20</v>
      </c>
      <c r="G503" s="4">
        <v>29.95</v>
      </c>
      <c r="H503">
        <v>20</v>
      </c>
      <c r="I503" s="1">
        <v>8</v>
      </c>
      <c r="J503" t="str">
        <f>VLOOKUP(E503,'[1]Contacts (2)'!$E$2:$G$54,2)</f>
        <v>John Davis</v>
      </c>
      <c r="K503" t="str">
        <f>VLOOKUP(E503,'[1]Contacts (2)'!$E$2:$G$54,3)</f>
        <v>Hamilton</v>
      </c>
      <c r="L503" t="s">
        <v>204</v>
      </c>
      <c r="M503" t="s">
        <v>210</v>
      </c>
    </row>
    <row r="504" spans="1:13" x14ac:dyDescent="0.25">
      <c r="A504" t="str">
        <f t="shared" si="7"/>
        <v>Cox Alice</v>
      </c>
      <c r="B504" s="8">
        <v>2763</v>
      </c>
      <c r="C504" s="1">
        <v>55503</v>
      </c>
      <c r="D504" s="3">
        <v>44019</v>
      </c>
      <c r="E504" s="1" t="s">
        <v>41</v>
      </c>
      <c r="F504" t="s">
        <v>20</v>
      </c>
      <c r="G504" s="4">
        <v>29.95</v>
      </c>
      <c r="H504">
        <v>10</v>
      </c>
      <c r="I504" s="1">
        <v>8</v>
      </c>
      <c r="J504" t="str">
        <f>VLOOKUP(E504,'[1]Contacts (2)'!$E$2:$G$54,2)</f>
        <v>Alice Cox</v>
      </c>
      <c r="K504" t="str">
        <f>VLOOKUP(E504,'[1]Contacts (2)'!$E$2:$G$54,3)</f>
        <v>Invercargill</v>
      </c>
      <c r="L504" t="s">
        <v>202</v>
      </c>
      <c r="M504" t="s">
        <v>205</v>
      </c>
    </row>
    <row r="505" spans="1:13" x14ac:dyDescent="0.25">
      <c r="A505" t="str">
        <f t="shared" si="7"/>
        <v>Isaacs Alice</v>
      </c>
      <c r="B505" s="8">
        <v>757</v>
      </c>
      <c r="C505" s="1">
        <v>55504</v>
      </c>
      <c r="D505" s="3">
        <v>44019</v>
      </c>
      <c r="E505" s="1" t="s">
        <v>59</v>
      </c>
      <c r="F505" t="s">
        <v>12</v>
      </c>
      <c r="G505" s="4">
        <v>22.95</v>
      </c>
      <c r="H505">
        <v>100</v>
      </c>
      <c r="I505" s="1">
        <v>10</v>
      </c>
      <c r="J505" t="str">
        <f>VLOOKUP(E505,'[1]Contacts (2)'!$E$2:$G$54,2)</f>
        <v>Alice Isaacs</v>
      </c>
      <c r="K505" t="str">
        <f>VLOOKUP(E505,'[1]Contacts (2)'!$E$2:$G$54,3)</f>
        <v>Hamilton</v>
      </c>
      <c r="L505" t="s">
        <v>202</v>
      </c>
      <c r="M505" t="s">
        <v>209</v>
      </c>
    </row>
    <row r="506" spans="1:13" x14ac:dyDescent="0.25">
      <c r="A506" t="str">
        <f t="shared" si="7"/>
        <v>Peters Grant</v>
      </c>
      <c r="B506" s="8">
        <v>772</v>
      </c>
      <c r="C506" s="1">
        <v>55505</v>
      </c>
      <c r="D506" s="3">
        <v>44019</v>
      </c>
      <c r="E506" s="1" t="s">
        <v>38</v>
      </c>
      <c r="F506" t="s">
        <v>16</v>
      </c>
      <c r="G506" s="4">
        <v>21.5</v>
      </c>
      <c r="H506">
        <v>20</v>
      </c>
      <c r="I506" s="1">
        <v>6</v>
      </c>
      <c r="J506" t="str">
        <f>VLOOKUP(E506,'[1]Contacts (2)'!$E$2:$G$54,2)</f>
        <v>Grant Peters</v>
      </c>
      <c r="K506" t="str">
        <f>VLOOKUP(E506,'[1]Contacts (2)'!$E$2:$G$54,3)</f>
        <v>Christchurch</v>
      </c>
      <c r="L506" t="s">
        <v>207</v>
      </c>
      <c r="M506" t="s">
        <v>217</v>
      </c>
    </row>
    <row r="507" spans="1:13" x14ac:dyDescent="0.25">
      <c r="A507" t="str">
        <f t="shared" si="7"/>
        <v>Bryant Grant</v>
      </c>
      <c r="B507" s="8">
        <v>787</v>
      </c>
      <c r="C507" s="1">
        <v>55506</v>
      </c>
      <c r="D507" s="3">
        <v>44019</v>
      </c>
      <c r="E507" s="1" t="s">
        <v>39</v>
      </c>
      <c r="F507" t="s">
        <v>30</v>
      </c>
      <c r="G507" s="4">
        <v>19.95</v>
      </c>
      <c r="H507">
        <v>10</v>
      </c>
      <c r="I507" s="1">
        <v>3</v>
      </c>
      <c r="J507" t="str">
        <f>VLOOKUP(E507,'[1]Contacts (2)'!$E$2:$G$54,2)</f>
        <v>Grant Bryant</v>
      </c>
      <c r="K507" t="str">
        <f>VLOOKUP(E507,'[1]Contacts (2)'!$E$2:$G$54,3)</f>
        <v>Hamilton</v>
      </c>
      <c r="L507" t="s">
        <v>207</v>
      </c>
      <c r="M507" t="s">
        <v>203</v>
      </c>
    </row>
    <row r="508" spans="1:13" x14ac:dyDescent="0.25">
      <c r="A508" t="str">
        <f t="shared" si="7"/>
        <v>Jones John</v>
      </c>
      <c r="B508" s="8">
        <v>2808</v>
      </c>
      <c r="C508" s="1">
        <v>55507</v>
      </c>
      <c r="D508" s="3">
        <v>44020</v>
      </c>
      <c r="E508" s="1" t="s">
        <v>45</v>
      </c>
      <c r="F508" t="s">
        <v>20</v>
      </c>
      <c r="G508" s="4">
        <v>29.95</v>
      </c>
      <c r="H508">
        <v>25</v>
      </c>
      <c r="I508" s="1">
        <v>7</v>
      </c>
      <c r="J508" t="str">
        <f>VLOOKUP(E508,'[1]Contacts (2)'!$E$2:$G$54,2)</f>
        <v>John Jones</v>
      </c>
      <c r="K508" t="str">
        <f>VLOOKUP(E508,'[1]Contacts (2)'!$E$2:$G$54,3)</f>
        <v>Wellington</v>
      </c>
      <c r="L508" t="s">
        <v>204</v>
      </c>
      <c r="M508" t="s">
        <v>208</v>
      </c>
    </row>
    <row r="509" spans="1:13" x14ac:dyDescent="0.25">
      <c r="A509" t="str">
        <f t="shared" si="7"/>
        <v>Adams Bridget</v>
      </c>
      <c r="B509" s="8">
        <v>790</v>
      </c>
      <c r="C509" s="1">
        <v>55508</v>
      </c>
      <c r="D509" s="3">
        <v>44020</v>
      </c>
      <c r="E509" s="1" t="s">
        <v>61</v>
      </c>
      <c r="F509" t="s">
        <v>30</v>
      </c>
      <c r="G509" s="4">
        <v>19.95</v>
      </c>
      <c r="H509">
        <v>20</v>
      </c>
      <c r="I509" s="1">
        <v>4</v>
      </c>
      <c r="J509" t="str">
        <f>VLOOKUP(E509,'[1]Contacts (2)'!$E$2:$G$54,2)</f>
        <v>Bridget Adams</v>
      </c>
      <c r="K509" t="str">
        <f>VLOOKUP(E509,'[1]Contacts (2)'!$E$2:$G$54,3)</f>
        <v>Invercargill</v>
      </c>
      <c r="L509" t="s">
        <v>200</v>
      </c>
      <c r="M509" t="s">
        <v>213</v>
      </c>
    </row>
    <row r="510" spans="1:13" x14ac:dyDescent="0.25">
      <c r="A510" t="str">
        <f t="shared" si="7"/>
        <v>Jones Alice</v>
      </c>
      <c r="B510" s="8">
        <v>844</v>
      </c>
      <c r="C510" s="1">
        <v>55509</v>
      </c>
      <c r="D510" s="3">
        <v>44020</v>
      </c>
      <c r="E510" s="1" t="s">
        <v>66</v>
      </c>
      <c r="F510" t="s">
        <v>10</v>
      </c>
      <c r="G510" s="4">
        <v>37.5</v>
      </c>
      <c r="H510">
        <v>25</v>
      </c>
      <c r="I510" s="1">
        <v>9</v>
      </c>
      <c r="J510" t="str">
        <f>VLOOKUP(E510,'[1]Contacts (2)'!$E$2:$G$54,2)</f>
        <v>Alice Jones</v>
      </c>
      <c r="K510" t="str">
        <f>VLOOKUP(E510,'[1]Contacts (2)'!$E$2:$G$54,3)</f>
        <v>Hamilton</v>
      </c>
      <c r="L510" t="s">
        <v>202</v>
      </c>
      <c r="M510" t="s">
        <v>208</v>
      </c>
    </row>
    <row r="511" spans="1:13" x14ac:dyDescent="0.25">
      <c r="A511" t="str">
        <f t="shared" si="7"/>
        <v>Henry John</v>
      </c>
      <c r="B511" s="8">
        <v>832</v>
      </c>
      <c r="C511" s="1">
        <v>55510</v>
      </c>
      <c r="D511" s="3">
        <v>44020</v>
      </c>
      <c r="E511" s="1" t="s">
        <v>28</v>
      </c>
      <c r="F511" t="s">
        <v>30</v>
      </c>
      <c r="G511" s="4">
        <v>19.95</v>
      </c>
      <c r="H511">
        <v>10</v>
      </c>
      <c r="I511" s="1">
        <v>5</v>
      </c>
      <c r="J511" t="str">
        <f>VLOOKUP(E511,'[1]Contacts (2)'!$E$2:$G$54,2)</f>
        <v>John Henry</v>
      </c>
      <c r="K511" t="str">
        <f>VLOOKUP(E511,'[1]Contacts (2)'!$E$2:$G$54,3)</f>
        <v>Wellington</v>
      </c>
      <c r="L511" t="s">
        <v>204</v>
      </c>
      <c r="M511" t="s">
        <v>215</v>
      </c>
    </row>
    <row r="512" spans="1:13" x14ac:dyDescent="0.25">
      <c r="A512" t="str">
        <f t="shared" si="7"/>
        <v>Peters Grant</v>
      </c>
      <c r="B512" s="8">
        <v>772</v>
      </c>
      <c r="C512" s="1">
        <v>55511</v>
      </c>
      <c r="D512" s="3">
        <v>44020</v>
      </c>
      <c r="E512" s="1" t="s">
        <v>38</v>
      </c>
      <c r="F512" t="s">
        <v>12</v>
      </c>
      <c r="G512" s="4">
        <v>22.95</v>
      </c>
      <c r="H512">
        <v>25</v>
      </c>
      <c r="I512" s="1">
        <v>6</v>
      </c>
      <c r="J512" t="str">
        <f>VLOOKUP(E512,'[1]Contacts (2)'!$E$2:$G$54,2)</f>
        <v>Grant Peters</v>
      </c>
      <c r="K512" t="str">
        <f>VLOOKUP(E512,'[1]Contacts (2)'!$E$2:$G$54,3)</f>
        <v>Christchurch</v>
      </c>
      <c r="L512" t="s">
        <v>207</v>
      </c>
      <c r="M512" t="s">
        <v>217</v>
      </c>
    </row>
    <row r="513" spans="1:13" x14ac:dyDescent="0.25">
      <c r="A513" t="str">
        <f t="shared" si="7"/>
        <v>Henry Grant</v>
      </c>
      <c r="B513" s="8">
        <v>778</v>
      </c>
      <c r="C513" s="1">
        <v>55512</v>
      </c>
      <c r="D513" s="3">
        <v>44021</v>
      </c>
      <c r="E513" s="1" t="s">
        <v>51</v>
      </c>
      <c r="F513" t="s">
        <v>30</v>
      </c>
      <c r="G513" s="4">
        <v>19.95</v>
      </c>
      <c r="H513">
        <v>25</v>
      </c>
      <c r="I513" s="1">
        <v>5</v>
      </c>
      <c r="J513" t="str">
        <f>VLOOKUP(E513,'[1]Contacts (2)'!$E$2:$G$54,2)</f>
        <v>Grant Henry</v>
      </c>
      <c r="K513" t="str">
        <f>VLOOKUP(E513,'[1]Contacts (2)'!$E$2:$G$54,3)</f>
        <v>Hamilton</v>
      </c>
      <c r="L513" t="s">
        <v>207</v>
      </c>
      <c r="M513" t="s">
        <v>215</v>
      </c>
    </row>
    <row r="514" spans="1:13" x14ac:dyDescent="0.25">
      <c r="A514" t="str">
        <f t="shared" si="7"/>
        <v>Grace Alice</v>
      </c>
      <c r="B514" s="8">
        <v>706</v>
      </c>
      <c r="C514" s="1">
        <v>55513</v>
      </c>
      <c r="D514" s="3">
        <v>44021</v>
      </c>
      <c r="E514" s="1" t="s">
        <v>49</v>
      </c>
      <c r="F514" t="s">
        <v>16</v>
      </c>
      <c r="G514" s="4">
        <v>21.5</v>
      </c>
      <c r="H514">
        <v>100</v>
      </c>
      <c r="I514" s="1">
        <v>6</v>
      </c>
      <c r="J514" t="str">
        <f>VLOOKUP(E514,'[1]Contacts (2)'!$E$2:$G$54,2)</f>
        <v>Alice Grace</v>
      </c>
      <c r="K514" t="str">
        <f>VLOOKUP(E514,'[1]Contacts (2)'!$E$2:$G$54,3)</f>
        <v>Christchurch</v>
      </c>
      <c r="L514" t="s">
        <v>202</v>
      </c>
      <c r="M514" t="s">
        <v>201</v>
      </c>
    </row>
    <row r="515" spans="1:13" x14ac:dyDescent="0.25">
      <c r="A515" t="str">
        <f t="shared" ref="A515:A578" si="8">M515&amp;" "&amp;L515</f>
        <v>Munro Grant</v>
      </c>
      <c r="B515" s="8">
        <v>79</v>
      </c>
      <c r="C515" s="1">
        <v>55514</v>
      </c>
      <c r="D515" s="3">
        <v>44021</v>
      </c>
      <c r="E515" s="1" t="s">
        <v>57</v>
      </c>
      <c r="F515" t="s">
        <v>16</v>
      </c>
      <c r="G515" s="4">
        <v>21.5</v>
      </c>
      <c r="H515">
        <v>100</v>
      </c>
      <c r="I515" s="1">
        <v>6</v>
      </c>
      <c r="J515" t="str">
        <f>VLOOKUP(E515,'[1]Contacts (2)'!$E$2:$G$54,2)</f>
        <v>Grant Munro</v>
      </c>
      <c r="K515" t="str">
        <f>VLOOKUP(E515,'[1]Contacts (2)'!$E$2:$G$54,3)</f>
        <v>Wellington</v>
      </c>
      <c r="L515" t="s">
        <v>207</v>
      </c>
      <c r="M515" t="s">
        <v>219</v>
      </c>
    </row>
    <row r="516" spans="1:13" x14ac:dyDescent="0.25">
      <c r="A516" t="str">
        <f t="shared" si="8"/>
        <v>Fisher Bridget</v>
      </c>
      <c r="B516" s="8">
        <v>751</v>
      </c>
      <c r="C516" s="1">
        <v>55515</v>
      </c>
      <c r="D516" s="3">
        <v>44021</v>
      </c>
      <c r="E516" s="1" t="s">
        <v>53</v>
      </c>
      <c r="F516" t="s">
        <v>16</v>
      </c>
      <c r="G516" s="4">
        <v>21.5</v>
      </c>
      <c r="H516">
        <v>25</v>
      </c>
      <c r="I516" s="1">
        <v>5</v>
      </c>
      <c r="J516" t="str">
        <f>VLOOKUP(E516,'[1]Contacts (2)'!$E$2:$G$54,2)</f>
        <v>Bridget Fisher</v>
      </c>
      <c r="K516" t="str">
        <f>VLOOKUP(E516,'[1]Contacts (2)'!$E$2:$G$54,3)</f>
        <v>Christchurch</v>
      </c>
      <c r="L516" t="s">
        <v>200</v>
      </c>
      <c r="M516" t="s">
        <v>218</v>
      </c>
    </row>
    <row r="517" spans="1:13" x14ac:dyDescent="0.25">
      <c r="A517" t="str">
        <f t="shared" si="8"/>
        <v>Grace Bridget</v>
      </c>
      <c r="B517" s="8">
        <v>718</v>
      </c>
      <c r="C517" s="1">
        <v>55516</v>
      </c>
      <c r="D517" s="3">
        <v>44021</v>
      </c>
      <c r="E517" s="1" t="s">
        <v>9</v>
      </c>
      <c r="F517" t="s">
        <v>12</v>
      </c>
      <c r="G517" s="4">
        <v>22.95</v>
      </c>
      <c r="H517">
        <v>20</v>
      </c>
      <c r="I517" s="1">
        <v>7</v>
      </c>
      <c r="J517" t="str">
        <f>VLOOKUP(E517,'[1]Contacts (2)'!$E$2:$G$54,2)</f>
        <v>Bridget Grace</v>
      </c>
      <c r="K517" t="str">
        <f>VLOOKUP(E517,'[1]Contacts (2)'!$E$2:$G$54,3)</f>
        <v>Invercargill</v>
      </c>
      <c r="L517" t="s">
        <v>200</v>
      </c>
      <c r="M517" t="s">
        <v>201</v>
      </c>
    </row>
    <row r="518" spans="1:13" x14ac:dyDescent="0.25">
      <c r="A518" t="str">
        <f t="shared" si="8"/>
        <v>Henry Grant</v>
      </c>
      <c r="B518" s="8">
        <v>778</v>
      </c>
      <c r="C518" s="1">
        <v>55517</v>
      </c>
      <c r="D518" s="3">
        <v>44021</v>
      </c>
      <c r="E518" s="1" t="s">
        <v>51</v>
      </c>
      <c r="F518" t="s">
        <v>30</v>
      </c>
      <c r="G518" s="4">
        <v>19.95</v>
      </c>
      <c r="H518">
        <v>10</v>
      </c>
      <c r="I518" s="1">
        <v>3</v>
      </c>
      <c r="J518" t="str">
        <f>VLOOKUP(E518,'[1]Contacts (2)'!$E$2:$G$54,2)</f>
        <v>Grant Henry</v>
      </c>
      <c r="K518" t="str">
        <f>VLOOKUP(E518,'[1]Contacts (2)'!$E$2:$G$54,3)</f>
        <v>Hamilton</v>
      </c>
      <c r="L518" t="s">
        <v>207</v>
      </c>
      <c r="M518" t="s">
        <v>215</v>
      </c>
    </row>
    <row r="519" spans="1:13" x14ac:dyDescent="0.25">
      <c r="A519" t="str">
        <f t="shared" si="8"/>
        <v>Fisher Bridget</v>
      </c>
      <c r="B519" s="8">
        <v>751</v>
      </c>
      <c r="C519" s="1">
        <v>55518</v>
      </c>
      <c r="D519" s="3">
        <v>44022</v>
      </c>
      <c r="E519" s="1" t="s">
        <v>53</v>
      </c>
      <c r="F519" t="s">
        <v>16</v>
      </c>
      <c r="G519" s="4">
        <v>21.5</v>
      </c>
      <c r="H519">
        <v>25</v>
      </c>
      <c r="I519" s="1">
        <v>6</v>
      </c>
      <c r="J519" t="str">
        <f>VLOOKUP(E519,'[1]Contacts (2)'!$E$2:$G$54,2)</f>
        <v>Bridget Fisher</v>
      </c>
      <c r="K519" t="str">
        <f>VLOOKUP(E519,'[1]Contacts (2)'!$E$2:$G$54,3)</f>
        <v>Christchurch</v>
      </c>
      <c r="L519" t="s">
        <v>200</v>
      </c>
      <c r="M519" t="s">
        <v>218</v>
      </c>
    </row>
    <row r="520" spans="1:13" x14ac:dyDescent="0.25">
      <c r="A520" t="str">
        <f t="shared" si="8"/>
        <v>Evans Alice</v>
      </c>
      <c r="B520" s="8">
        <v>793</v>
      </c>
      <c r="C520" s="1">
        <v>55519</v>
      </c>
      <c r="D520" s="3">
        <v>44022</v>
      </c>
      <c r="E520" s="1" t="s">
        <v>65</v>
      </c>
      <c r="F520" t="s">
        <v>16</v>
      </c>
      <c r="G520" s="4">
        <v>21.5</v>
      </c>
      <c r="H520">
        <v>100</v>
      </c>
      <c r="I520" s="1">
        <v>9</v>
      </c>
      <c r="J520" t="str">
        <f>VLOOKUP(E520,'[1]Contacts (2)'!$E$2:$G$54,2)</f>
        <v>Alice Evans</v>
      </c>
      <c r="K520" t="str">
        <f>VLOOKUP(E520,'[1]Contacts (2)'!$E$2:$G$54,3)</f>
        <v>Invercargill</v>
      </c>
      <c r="L520" t="s">
        <v>202</v>
      </c>
      <c r="M520" t="s">
        <v>216</v>
      </c>
    </row>
    <row r="521" spans="1:13" x14ac:dyDescent="0.25">
      <c r="A521" t="str">
        <f t="shared" si="8"/>
        <v>Munro Grant</v>
      </c>
      <c r="B521" s="8">
        <v>79</v>
      </c>
      <c r="C521" s="1">
        <v>55520</v>
      </c>
      <c r="D521" s="3">
        <v>44022</v>
      </c>
      <c r="E521" s="1" t="s">
        <v>57</v>
      </c>
      <c r="F521" t="s">
        <v>10</v>
      </c>
      <c r="G521" s="4">
        <v>37.5</v>
      </c>
      <c r="H521">
        <v>50</v>
      </c>
      <c r="I521" s="1">
        <v>8</v>
      </c>
      <c r="J521" t="str">
        <f>VLOOKUP(E521,'[1]Contacts (2)'!$E$2:$G$54,2)</f>
        <v>Grant Munro</v>
      </c>
      <c r="K521" t="str">
        <f>VLOOKUP(E521,'[1]Contacts (2)'!$E$2:$G$54,3)</f>
        <v>Wellington</v>
      </c>
      <c r="L521" t="s">
        <v>207</v>
      </c>
      <c r="M521" t="s">
        <v>219</v>
      </c>
    </row>
    <row r="522" spans="1:13" x14ac:dyDescent="0.25">
      <c r="A522" t="str">
        <f t="shared" si="8"/>
        <v>Evans Bridget</v>
      </c>
      <c r="B522" s="8">
        <v>721</v>
      </c>
      <c r="C522" s="1">
        <v>55521</v>
      </c>
      <c r="D522" s="3">
        <v>44022</v>
      </c>
      <c r="E522" s="1" t="s">
        <v>32</v>
      </c>
      <c r="F522" t="s">
        <v>12</v>
      </c>
      <c r="G522" s="4">
        <v>22.95</v>
      </c>
      <c r="H522">
        <v>10</v>
      </c>
      <c r="I522" s="1">
        <v>7</v>
      </c>
      <c r="J522" t="str">
        <f>VLOOKUP(E522,'[1]Contacts (2)'!$E$2:$G$54,2)</f>
        <v>Bridget Evans</v>
      </c>
      <c r="K522" t="str">
        <f>VLOOKUP(E522,'[1]Contacts (2)'!$E$2:$G$54,3)</f>
        <v>Wellington</v>
      </c>
      <c r="L522" t="s">
        <v>200</v>
      </c>
      <c r="M522" t="s">
        <v>216</v>
      </c>
    </row>
    <row r="523" spans="1:13" x14ac:dyDescent="0.25">
      <c r="A523" t="str">
        <f t="shared" si="8"/>
        <v>Isaacs Alice</v>
      </c>
      <c r="B523" s="8">
        <v>757</v>
      </c>
      <c r="C523" s="1">
        <v>55522</v>
      </c>
      <c r="D523" s="3">
        <v>44022</v>
      </c>
      <c r="E523" s="1" t="s">
        <v>59</v>
      </c>
      <c r="F523" t="s">
        <v>10</v>
      </c>
      <c r="G523" s="4">
        <v>37.5</v>
      </c>
      <c r="H523">
        <v>20</v>
      </c>
      <c r="I523" s="1">
        <v>8</v>
      </c>
      <c r="J523" t="str">
        <f>VLOOKUP(E523,'[1]Contacts (2)'!$E$2:$G$54,2)</f>
        <v>Alice Isaacs</v>
      </c>
      <c r="K523" t="str">
        <f>VLOOKUP(E523,'[1]Contacts (2)'!$E$2:$G$54,3)</f>
        <v>Hamilton</v>
      </c>
      <c r="L523" t="s">
        <v>202</v>
      </c>
      <c r="M523" t="s">
        <v>209</v>
      </c>
    </row>
    <row r="524" spans="1:13" x14ac:dyDescent="0.25">
      <c r="A524" t="str">
        <f t="shared" si="8"/>
        <v>Evans Alice</v>
      </c>
      <c r="B524" s="8">
        <v>793</v>
      </c>
      <c r="C524" s="1">
        <v>55523</v>
      </c>
      <c r="D524" s="3">
        <v>44023</v>
      </c>
      <c r="E524" s="1" t="s">
        <v>65</v>
      </c>
      <c r="F524" t="s">
        <v>20</v>
      </c>
      <c r="G524" s="4">
        <v>29.95</v>
      </c>
      <c r="H524">
        <v>10</v>
      </c>
      <c r="I524" s="1">
        <v>7</v>
      </c>
      <c r="J524" t="str">
        <f>VLOOKUP(E524,'[1]Contacts (2)'!$E$2:$G$54,2)</f>
        <v>Alice Evans</v>
      </c>
      <c r="K524" t="str">
        <f>VLOOKUP(E524,'[1]Contacts (2)'!$E$2:$G$54,3)</f>
        <v>Invercargill</v>
      </c>
      <c r="L524" t="s">
        <v>202</v>
      </c>
      <c r="M524" t="s">
        <v>216</v>
      </c>
    </row>
    <row r="525" spans="1:13" x14ac:dyDescent="0.25">
      <c r="A525" t="str">
        <f t="shared" si="8"/>
        <v>Davis Bridget</v>
      </c>
      <c r="B525" s="8">
        <v>853</v>
      </c>
      <c r="C525" s="1">
        <v>55524</v>
      </c>
      <c r="D525" s="3">
        <v>44023</v>
      </c>
      <c r="E525" s="1" t="s">
        <v>63</v>
      </c>
      <c r="F525" t="s">
        <v>12</v>
      </c>
      <c r="G525" s="4">
        <v>22.95</v>
      </c>
      <c r="H525">
        <v>50</v>
      </c>
      <c r="I525" s="1">
        <v>7</v>
      </c>
      <c r="J525" t="str">
        <f>VLOOKUP(E525,'[1]Contacts (2)'!$E$2:$G$54,2)</f>
        <v>Bridget Davis</v>
      </c>
      <c r="K525" t="str">
        <f>VLOOKUP(E525,'[1]Contacts (2)'!$E$2:$G$54,3)</f>
        <v>Dunedin</v>
      </c>
      <c r="L525" t="s">
        <v>200</v>
      </c>
      <c r="M525" t="s">
        <v>210</v>
      </c>
    </row>
    <row r="526" spans="1:13" x14ac:dyDescent="0.25">
      <c r="A526" t="str">
        <f t="shared" si="8"/>
        <v>Grace Grant</v>
      </c>
      <c r="B526" s="8">
        <v>817</v>
      </c>
      <c r="C526" s="1">
        <v>55525</v>
      </c>
      <c r="D526" s="3">
        <v>44023</v>
      </c>
      <c r="E526" s="1" t="s">
        <v>40</v>
      </c>
      <c r="F526" t="s">
        <v>20</v>
      </c>
      <c r="G526" s="4">
        <v>29.95</v>
      </c>
      <c r="H526">
        <v>100</v>
      </c>
      <c r="I526" s="1">
        <v>7</v>
      </c>
      <c r="J526" t="str">
        <f>VLOOKUP(E526,'[1]Contacts (2)'!$E$2:$G$54,2)</f>
        <v>Grant Grace</v>
      </c>
      <c r="K526" t="str">
        <f>VLOOKUP(E526,'[1]Contacts (2)'!$E$2:$G$54,3)</f>
        <v>Christchurch</v>
      </c>
      <c r="L526" t="s">
        <v>207</v>
      </c>
      <c r="M526" t="s">
        <v>201</v>
      </c>
    </row>
    <row r="527" spans="1:13" x14ac:dyDescent="0.25">
      <c r="A527" t="str">
        <f t="shared" si="8"/>
        <v>Adams Alice</v>
      </c>
      <c r="B527" s="8">
        <v>850</v>
      </c>
      <c r="C527" s="1">
        <v>55526</v>
      </c>
      <c r="D527" s="3">
        <v>44023</v>
      </c>
      <c r="E527" s="1" t="s">
        <v>36</v>
      </c>
      <c r="F527" t="s">
        <v>20</v>
      </c>
      <c r="G527" s="4">
        <v>29.95</v>
      </c>
      <c r="H527">
        <v>100</v>
      </c>
      <c r="I527" s="1">
        <v>7</v>
      </c>
      <c r="J527" t="str">
        <f>VLOOKUP(E527,'[1]Contacts (2)'!$E$2:$G$54,2)</f>
        <v>Alice Adams</v>
      </c>
      <c r="K527" t="str">
        <f>VLOOKUP(E527,'[1]Contacts (2)'!$E$2:$G$54,3)</f>
        <v>Dunedin</v>
      </c>
      <c r="L527" t="s">
        <v>202</v>
      </c>
      <c r="M527" t="s">
        <v>213</v>
      </c>
    </row>
    <row r="528" spans="1:13" x14ac:dyDescent="0.25">
      <c r="A528" t="str">
        <f t="shared" si="8"/>
        <v>Peters Grant</v>
      </c>
      <c r="B528" s="8">
        <v>772</v>
      </c>
      <c r="C528" s="1">
        <v>55527</v>
      </c>
      <c r="D528" s="3">
        <v>44023</v>
      </c>
      <c r="E528" s="1" t="s">
        <v>38</v>
      </c>
      <c r="F528" t="s">
        <v>12</v>
      </c>
      <c r="G528" s="4">
        <v>22.95</v>
      </c>
      <c r="H528">
        <v>25</v>
      </c>
      <c r="I528" s="1">
        <v>6</v>
      </c>
      <c r="J528" t="str">
        <f>VLOOKUP(E528,'[1]Contacts (2)'!$E$2:$G$54,2)</f>
        <v>Grant Peters</v>
      </c>
      <c r="K528" t="str">
        <f>VLOOKUP(E528,'[1]Contacts (2)'!$E$2:$G$54,3)</f>
        <v>Christchurch</v>
      </c>
      <c r="L528" t="s">
        <v>207</v>
      </c>
      <c r="M528" t="s">
        <v>217</v>
      </c>
    </row>
    <row r="529" spans="1:13" x14ac:dyDescent="0.25">
      <c r="A529" t="str">
        <f t="shared" si="8"/>
        <v>Adams Grant</v>
      </c>
      <c r="B529" s="8">
        <v>838</v>
      </c>
      <c r="C529" s="1">
        <v>55528</v>
      </c>
      <c r="D529" s="3">
        <v>44023</v>
      </c>
      <c r="E529" s="1" t="s">
        <v>31</v>
      </c>
      <c r="F529" t="s">
        <v>12</v>
      </c>
      <c r="G529" s="4">
        <v>22.95</v>
      </c>
      <c r="H529">
        <v>100</v>
      </c>
      <c r="I529" s="1">
        <v>7</v>
      </c>
      <c r="J529" t="str">
        <f>VLOOKUP(E529,'[1]Contacts (2)'!$E$2:$G$54,2)</f>
        <v>Grant Adams</v>
      </c>
      <c r="K529" t="str">
        <f>VLOOKUP(E529,'[1]Contacts (2)'!$E$2:$G$54,3)</f>
        <v>Palmerston North</v>
      </c>
      <c r="L529" t="s">
        <v>207</v>
      </c>
      <c r="M529" t="s">
        <v>213</v>
      </c>
    </row>
    <row r="530" spans="1:13" x14ac:dyDescent="0.25">
      <c r="A530" t="str">
        <f t="shared" si="8"/>
        <v>Fisher Grant</v>
      </c>
      <c r="B530" s="8">
        <v>74</v>
      </c>
      <c r="C530" s="1">
        <v>55529</v>
      </c>
      <c r="D530" s="3">
        <v>44024</v>
      </c>
      <c r="E530" s="1" t="s">
        <v>56</v>
      </c>
      <c r="F530" t="s">
        <v>30</v>
      </c>
      <c r="G530" s="4">
        <v>19.95</v>
      </c>
      <c r="H530">
        <v>10</v>
      </c>
      <c r="I530" s="1">
        <v>5</v>
      </c>
      <c r="J530" t="str">
        <f>VLOOKUP(E530,'[1]Contacts (2)'!$E$2:$G$54,2)</f>
        <v>Grant Fisher</v>
      </c>
      <c r="K530" t="str">
        <f>VLOOKUP(E530,'[1]Contacts (2)'!$E$2:$G$54,3)</f>
        <v>Hamilton</v>
      </c>
      <c r="L530" t="s">
        <v>207</v>
      </c>
      <c r="M530" t="s">
        <v>218</v>
      </c>
    </row>
    <row r="531" spans="1:13" x14ac:dyDescent="0.25">
      <c r="A531" t="str">
        <f t="shared" si="8"/>
        <v>Grace John</v>
      </c>
      <c r="B531" s="8">
        <v>781</v>
      </c>
      <c r="C531" s="1">
        <v>55530</v>
      </c>
      <c r="D531" s="3">
        <v>44024</v>
      </c>
      <c r="E531" s="1" t="s">
        <v>47</v>
      </c>
      <c r="F531" t="s">
        <v>16</v>
      </c>
      <c r="G531" s="4">
        <v>21.5</v>
      </c>
      <c r="H531">
        <v>20</v>
      </c>
      <c r="I531" s="1">
        <v>5</v>
      </c>
      <c r="J531" t="str">
        <f>VLOOKUP(E531,'[1]Contacts (2)'!$E$2:$G$54,2)</f>
        <v>John Grace</v>
      </c>
      <c r="K531" t="str">
        <f>VLOOKUP(E531,'[1]Contacts (2)'!$E$2:$G$54,3)</f>
        <v>Invercargill</v>
      </c>
      <c r="L531" t="s">
        <v>204</v>
      </c>
      <c r="M531" t="s">
        <v>201</v>
      </c>
    </row>
    <row r="532" spans="1:13" x14ac:dyDescent="0.25">
      <c r="A532" t="str">
        <f t="shared" si="8"/>
        <v>Lucky Grant</v>
      </c>
      <c r="B532" s="8">
        <v>703</v>
      </c>
      <c r="C532" s="1">
        <v>55531</v>
      </c>
      <c r="D532" s="3">
        <v>44024</v>
      </c>
      <c r="E532" s="1" t="s">
        <v>42</v>
      </c>
      <c r="F532" t="s">
        <v>12</v>
      </c>
      <c r="G532" s="4">
        <v>22.95</v>
      </c>
      <c r="H532">
        <v>100</v>
      </c>
      <c r="I532" s="1">
        <v>6</v>
      </c>
      <c r="J532" t="str">
        <f>VLOOKUP(E532,'[1]Contacts (2)'!$E$2:$G$54,2)</f>
        <v>Grant Lucky</v>
      </c>
      <c r="K532" t="str">
        <f>VLOOKUP(E532,'[1]Contacts (2)'!$E$2:$G$54,3)</f>
        <v>Christchurch</v>
      </c>
      <c r="L532" t="s">
        <v>207</v>
      </c>
      <c r="M532" t="s">
        <v>214</v>
      </c>
    </row>
    <row r="533" spans="1:13" x14ac:dyDescent="0.25">
      <c r="A533" t="str">
        <f t="shared" si="8"/>
        <v>Kelly Bridget</v>
      </c>
      <c r="B533" s="8">
        <v>829</v>
      </c>
      <c r="C533" s="1">
        <v>55532</v>
      </c>
      <c r="D533" s="3">
        <v>44024</v>
      </c>
      <c r="E533" s="1" t="s">
        <v>26</v>
      </c>
      <c r="F533" t="s">
        <v>16</v>
      </c>
      <c r="G533" s="4">
        <v>21.5</v>
      </c>
      <c r="H533">
        <v>100</v>
      </c>
      <c r="I533" s="1">
        <v>5</v>
      </c>
      <c r="J533" t="str">
        <f>VLOOKUP(E533,'[1]Contacts (2)'!$E$2:$G$54,2)</f>
        <v>Bridget Kelly</v>
      </c>
      <c r="K533" t="str">
        <f>VLOOKUP(E533,'[1]Contacts (2)'!$E$2:$G$54,3)</f>
        <v>Wellington</v>
      </c>
      <c r="L533" t="s">
        <v>200</v>
      </c>
      <c r="M533" t="s">
        <v>206</v>
      </c>
    </row>
    <row r="534" spans="1:13" x14ac:dyDescent="0.25">
      <c r="A534" t="str">
        <f t="shared" si="8"/>
        <v>Henry Alice</v>
      </c>
      <c r="B534" s="8">
        <v>1760</v>
      </c>
      <c r="C534" s="1">
        <v>55533</v>
      </c>
      <c r="D534" s="3">
        <v>44024</v>
      </c>
      <c r="E534" s="1" t="s">
        <v>35</v>
      </c>
      <c r="F534" t="s">
        <v>20</v>
      </c>
      <c r="G534" s="4">
        <v>29.95</v>
      </c>
      <c r="H534">
        <v>10</v>
      </c>
      <c r="I534" s="1">
        <v>8</v>
      </c>
      <c r="J534" t="str">
        <f>VLOOKUP(E534,'[1]Contacts (2)'!$E$2:$G$54,2)</f>
        <v>Alice Henry</v>
      </c>
      <c r="K534" t="str">
        <f>VLOOKUP(E534,'[1]Contacts (2)'!$E$2:$G$54,3)</f>
        <v>Invercargill</v>
      </c>
      <c r="L534" t="s">
        <v>202</v>
      </c>
      <c r="M534" t="s">
        <v>215</v>
      </c>
    </row>
    <row r="535" spans="1:13" x14ac:dyDescent="0.25">
      <c r="A535" t="str">
        <f t="shared" si="8"/>
        <v>Fisher Alice</v>
      </c>
      <c r="B535" s="8">
        <v>814</v>
      </c>
      <c r="C535" s="1">
        <v>55534</v>
      </c>
      <c r="D535" s="3">
        <v>44024</v>
      </c>
      <c r="E535" s="1" t="s">
        <v>64</v>
      </c>
      <c r="F535" t="s">
        <v>16</v>
      </c>
      <c r="G535" s="4">
        <v>21.5</v>
      </c>
      <c r="H535">
        <v>10</v>
      </c>
      <c r="I535" s="1">
        <v>6</v>
      </c>
      <c r="J535" t="str">
        <f>VLOOKUP(E535,'[1]Contacts (2)'!$E$2:$G$54,2)</f>
        <v>Alice Fisher</v>
      </c>
      <c r="K535" t="str">
        <f>VLOOKUP(E535,'[1]Contacts (2)'!$E$2:$G$54,3)</f>
        <v>Christchurch</v>
      </c>
      <c r="L535" t="s">
        <v>202</v>
      </c>
      <c r="M535" t="s">
        <v>218</v>
      </c>
    </row>
    <row r="536" spans="1:13" x14ac:dyDescent="0.25">
      <c r="A536" t="str">
        <f t="shared" si="8"/>
        <v>Evans Bridget</v>
      </c>
      <c r="B536" s="8">
        <v>721</v>
      </c>
      <c r="C536" s="1">
        <v>55535</v>
      </c>
      <c r="D536" s="3">
        <v>44025</v>
      </c>
      <c r="E536" s="1" t="s">
        <v>32</v>
      </c>
      <c r="F536" t="s">
        <v>16</v>
      </c>
      <c r="G536" s="4">
        <v>21.5</v>
      </c>
      <c r="H536">
        <v>20</v>
      </c>
      <c r="I536" s="1">
        <v>6</v>
      </c>
      <c r="J536" t="str">
        <f>VLOOKUP(E536,'[1]Contacts (2)'!$E$2:$G$54,2)</f>
        <v>Bridget Evans</v>
      </c>
      <c r="K536" t="str">
        <f>VLOOKUP(E536,'[1]Contacts (2)'!$E$2:$G$54,3)</f>
        <v>Wellington</v>
      </c>
      <c r="L536" t="s">
        <v>200</v>
      </c>
      <c r="M536" t="s">
        <v>216</v>
      </c>
    </row>
    <row r="537" spans="1:13" x14ac:dyDescent="0.25">
      <c r="A537" t="str">
        <f t="shared" si="8"/>
        <v>Davis John</v>
      </c>
      <c r="B537" s="8">
        <v>796</v>
      </c>
      <c r="C537" s="1">
        <v>55536</v>
      </c>
      <c r="D537" s="3">
        <v>44025</v>
      </c>
      <c r="E537" s="1" t="s">
        <v>29</v>
      </c>
      <c r="F537" t="s">
        <v>10</v>
      </c>
      <c r="G537" s="4">
        <v>37.5</v>
      </c>
      <c r="H537">
        <v>20</v>
      </c>
      <c r="I537" s="1">
        <v>9</v>
      </c>
      <c r="J537" t="str">
        <f>VLOOKUP(E537,'[1]Contacts (2)'!$E$2:$G$54,2)</f>
        <v>John Davis</v>
      </c>
      <c r="K537" t="str">
        <f>VLOOKUP(E537,'[1]Contacts (2)'!$E$2:$G$54,3)</f>
        <v>Hamilton</v>
      </c>
      <c r="L537" t="s">
        <v>204</v>
      </c>
      <c r="M537" t="s">
        <v>210</v>
      </c>
    </row>
    <row r="538" spans="1:13" x14ac:dyDescent="0.25">
      <c r="A538" t="str">
        <f t="shared" si="8"/>
        <v>Fisher Alice</v>
      </c>
      <c r="B538" s="8">
        <v>814</v>
      </c>
      <c r="C538" s="1">
        <v>55537</v>
      </c>
      <c r="D538" s="3">
        <v>44025</v>
      </c>
      <c r="E538" s="1" t="s">
        <v>64</v>
      </c>
      <c r="F538" t="s">
        <v>20</v>
      </c>
      <c r="G538" s="4">
        <v>29.95</v>
      </c>
      <c r="H538">
        <v>25</v>
      </c>
      <c r="I538" s="1">
        <v>7</v>
      </c>
      <c r="J538" t="str">
        <f>VLOOKUP(E538,'[1]Contacts (2)'!$E$2:$G$54,2)</f>
        <v>Alice Fisher</v>
      </c>
      <c r="K538" t="str">
        <f>VLOOKUP(E538,'[1]Contacts (2)'!$E$2:$G$54,3)</f>
        <v>Christchurch</v>
      </c>
      <c r="L538" t="s">
        <v>202</v>
      </c>
      <c r="M538" t="s">
        <v>218</v>
      </c>
    </row>
    <row r="539" spans="1:13" x14ac:dyDescent="0.25">
      <c r="A539" t="str">
        <f t="shared" si="8"/>
        <v>Evans Grant</v>
      </c>
      <c r="B539" s="8">
        <v>754</v>
      </c>
      <c r="C539" s="1">
        <v>55538</v>
      </c>
      <c r="D539" s="3">
        <v>44025</v>
      </c>
      <c r="E539" s="1" t="s">
        <v>44</v>
      </c>
      <c r="F539" t="s">
        <v>20</v>
      </c>
      <c r="G539" s="4">
        <v>29.95</v>
      </c>
      <c r="H539">
        <v>50</v>
      </c>
      <c r="I539" s="1">
        <v>8</v>
      </c>
      <c r="J539" t="str">
        <f>VLOOKUP(E539,'[1]Contacts (2)'!$E$2:$G$54,2)</f>
        <v>Grant Evans</v>
      </c>
      <c r="K539" t="str">
        <f>VLOOKUP(E539,'[1]Contacts (2)'!$E$2:$G$54,3)</f>
        <v>Dunedin</v>
      </c>
      <c r="L539" t="s">
        <v>207</v>
      </c>
      <c r="M539" t="s">
        <v>216</v>
      </c>
    </row>
    <row r="540" spans="1:13" x14ac:dyDescent="0.25">
      <c r="A540" t="str">
        <f t="shared" si="8"/>
        <v>Isaacs Bridget</v>
      </c>
      <c r="B540" s="8">
        <v>1835</v>
      </c>
      <c r="C540" s="1">
        <v>55539</v>
      </c>
      <c r="D540" s="3">
        <v>44025</v>
      </c>
      <c r="E540" s="1" t="s">
        <v>18</v>
      </c>
      <c r="F540" t="s">
        <v>12</v>
      </c>
      <c r="G540" s="4">
        <v>22.95</v>
      </c>
      <c r="H540">
        <v>100</v>
      </c>
      <c r="I540" s="1">
        <v>6</v>
      </c>
      <c r="J540" t="str">
        <f>VLOOKUP(E540,'[1]Contacts (2)'!$E$2:$G$54,2)</f>
        <v>Bridget Isaacs</v>
      </c>
      <c r="K540" t="str">
        <f>VLOOKUP(E540,'[1]Contacts (2)'!$E$2:$G$54,3)</f>
        <v>Christchurch</v>
      </c>
      <c r="L540" t="s">
        <v>200</v>
      </c>
      <c r="M540" t="s">
        <v>209</v>
      </c>
    </row>
    <row r="541" spans="1:13" x14ac:dyDescent="0.25">
      <c r="A541" t="str">
        <f t="shared" si="8"/>
        <v>Peters Grant</v>
      </c>
      <c r="B541" s="8">
        <v>772</v>
      </c>
      <c r="C541" s="1">
        <v>55540</v>
      </c>
      <c r="D541" s="3">
        <v>44025</v>
      </c>
      <c r="E541" s="1" t="s">
        <v>38</v>
      </c>
      <c r="F541" t="s">
        <v>12</v>
      </c>
      <c r="G541" s="4">
        <v>22.95</v>
      </c>
      <c r="H541">
        <v>10</v>
      </c>
      <c r="I541" s="1">
        <v>7</v>
      </c>
      <c r="J541" t="str">
        <f>VLOOKUP(E541,'[1]Contacts (2)'!$E$2:$G$54,2)</f>
        <v>Grant Peters</v>
      </c>
      <c r="K541" t="str">
        <f>VLOOKUP(E541,'[1]Contacts (2)'!$E$2:$G$54,3)</f>
        <v>Christchurch</v>
      </c>
      <c r="L541" t="s">
        <v>207</v>
      </c>
      <c r="M541" t="s">
        <v>217</v>
      </c>
    </row>
    <row r="542" spans="1:13" x14ac:dyDescent="0.25">
      <c r="A542" t="str">
        <f t="shared" si="8"/>
        <v>Henry Bridget</v>
      </c>
      <c r="B542" s="8">
        <v>36</v>
      </c>
      <c r="C542" s="1">
        <v>55541</v>
      </c>
      <c r="D542" s="3">
        <v>44026</v>
      </c>
      <c r="E542" s="1" t="s">
        <v>48</v>
      </c>
      <c r="F542" t="s">
        <v>20</v>
      </c>
      <c r="G542" s="4">
        <v>29.95</v>
      </c>
      <c r="H542">
        <v>25</v>
      </c>
      <c r="I542" s="1">
        <v>7</v>
      </c>
      <c r="J542" t="str">
        <f>VLOOKUP(E542,'[1]Contacts (2)'!$E$2:$G$54,2)</f>
        <v>Bridget Henry</v>
      </c>
      <c r="K542" t="str">
        <f>VLOOKUP(E542,'[1]Contacts (2)'!$E$2:$G$54,3)</f>
        <v>Hamilton</v>
      </c>
      <c r="L542" t="s">
        <v>200</v>
      </c>
      <c r="M542" t="s">
        <v>215</v>
      </c>
    </row>
    <row r="543" spans="1:13" x14ac:dyDescent="0.25">
      <c r="A543" t="str">
        <f t="shared" si="8"/>
        <v>Jones John</v>
      </c>
      <c r="B543" s="8">
        <v>2808</v>
      </c>
      <c r="C543" s="1">
        <v>55542</v>
      </c>
      <c r="D543" s="3">
        <v>44026</v>
      </c>
      <c r="E543" s="1" t="s">
        <v>45</v>
      </c>
      <c r="F543" t="s">
        <v>12</v>
      </c>
      <c r="G543" s="4">
        <v>22.95</v>
      </c>
      <c r="H543">
        <v>25</v>
      </c>
      <c r="I543" s="1">
        <v>6</v>
      </c>
      <c r="J543" t="str">
        <f>VLOOKUP(E543,'[1]Contacts (2)'!$E$2:$G$54,2)</f>
        <v>John Jones</v>
      </c>
      <c r="K543" t="str">
        <f>VLOOKUP(E543,'[1]Contacts (2)'!$E$2:$G$54,3)</f>
        <v>Wellington</v>
      </c>
      <c r="L543" t="s">
        <v>204</v>
      </c>
      <c r="M543" t="s">
        <v>208</v>
      </c>
    </row>
    <row r="544" spans="1:13" x14ac:dyDescent="0.25">
      <c r="A544" t="str">
        <f t="shared" si="8"/>
        <v>Fisher Alice</v>
      </c>
      <c r="B544" s="8">
        <v>814</v>
      </c>
      <c r="C544" s="1">
        <v>55543</v>
      </c>
      <c r="D544" s="3">
        <v>44026</v>
      </c>
      <c r="E544" s="1" t="s">
        <v>64</v>
      </c>
      <c r="F544" t="s">
        <v>30</v>
      </c>
      <c r="G544" s="4">
        <v>19.95</v>
      </c>
      <c r="H544">
        <v>10</v>
      </c>
      <c r="I544" s="1">
        <v>4</v>
      </c>
      <c r="J544" t="str">
        <f>VLOOKUP(E544,'[1]Contacts (2)'!$E$2:$G$54,2)</f>
        <v>Alice Fisher</v>
      </c>
      <c r="K544" t="str">
        <f>VLOOKUP(E544,'[1]Contacts (2)'!$E$2:$G$54,3)</f>
        <v>Christchurch</v>
      </c>
      <c r="L544" t="s">
        <v>202</v>
      </c>
      <c r="M544" t="s">
        <v>218</v>
      </c>
    </row>
    <row r="545" spans="1:13" x14ac:dyDescent="0.25">
      <c r="A545" t="str">
        <f t="shared" si="8"/>
        <v>Munro Bridget</v>
      </c>
      <c r="B545" s="8">
        <v>823</v>
      </c>
      <c r="C545" s="1">
        <v>55544</v>
      </c>
      <c r="D545" s="3">
        <v>44026</v>
      </c>
      <c r="E545" s="1" t="s">
        <v>55</v>
      </c>
      <c r="F545" t="s">
        <v>20</v>
      </c>
      <c r="G545" s="4">
        <v>29.95</v>
      </c>
      <c r="H545">
        <v>100</v>
      </c>
      <c r="I545" s="1">
        <v>11</v>
      </c>
      <c r="J545" t="str">
        <f>VLOOKUP(E545,'[1]Contacts (2)'!$E$2:$G$54,2)</f>
        <v>Bridget Munro</v>
      </c>
      <c r="K545" t="str">
        <f>VLOOKUP(E545,'[1]Contacts (2)'!$E$2:$G$54,3)</f>
        <v>Christchurch</v>
      </c>
      <c r="L545" t="s">
        <v>200</v>
      </c>
      <c r="M545" t="s">
        <v>219</v>
      </c>
    </row>
    <row r="546" spans="1:13" x14ac:dyDescent="0.25">
      <c r="A546" t="str">
        <f t="shared" si="8"/>
        <v>Fisher Alice</v>
      </c>
      <c r="B546" s="8">
        <v>814</v>
      </c>
      <c r="C546" s="1">
        <v>55545</v>
      </c>
      <c r="D546" s="3">
        <v>44026</v>
      </c>
      <c r="E546" s="1" t="s">
        <v>64</v>
      </c>
      <c r="F546" t="s">
        <v>10</v>
      </c>
      <c r="G546" s="4">
        <v>37.5</v>
      </c>
      <c r="H546">
        <v>20</v>
      </c>
      <c r="I546" s="1">
        <v>8</v>
      </c>
      <c r="J546" t="str">
        <f>VLOOKUP(E546,'[1]Contacts (2)'!$E$2:$G$54,2)</f>
        <v>Alice Fisher</v>
      </c>
      <c r="K546" t="str">
        <f>VLOOKUP(E546,'[1]Contacts (2)'!$E$2:$G$54,3)</f>
        <v>Christchurch</v>
      </c>
      <c r="L546" t="s">
        <v>202</v>
      </c>
      <c r="M546" t="s">
        <v>218</v>
      </c>
    </row>
    <row r="547" spans="1:13" x14ac:dyDescent="0.25">
      <c r="A547" t="str">
        <f t="shared" si="8"/>
        <v>Peters Bridget</v>
      </c>
      <c r="B547" s="8">
        <v>766</v>
      </c>
      <c r="C547" s="1">
        <v>55546</v>
      </c>
      <c r="D547" s="3">
        <v>44026</v>
      </c>
      <c r="E547" s="1" t="s">
        <v>62</v>
      </c>
      <c r="F547" t="s">
        <v>10</v>
      </c>
      <c r="G547" s="4">
        <v>37.5</v>
      </c>
      <c r="H547">
        <v>20</v>
      </c>
      <c r="I547" s="1">
        <v>8</v>
      </c>
      <c r="J547" t="str">
        <f>VLOOKUP(E547,'[1]Contacts (2)'!$E$2:$G$54,2)</f>
        <v>Bridget Peters</v>
      </c>
      <c r="K547" t="str">
        <f>VLOOKUP(E547,'[1]Contacts (2)'!$E$2:$G$54,3)</f>
        <v>Hamilton</v>
      </c>
      <c r="L547" t="s">
        <v>200</v>
      </c>
      <c r="M547" t="s">
        <v>217</v>
      </c>
    </row>
    <row r="548" spans="1:13" x14ac:dyDescent="0.25">
      <c r="A548" t="str">
        <f t="shared" si="8"/>
        <v>Evans Grant</v>
      </c>
      <c r="B548" s="8">
        <v>754</v>
      </c>
      <c r="C548" s="1">
        <v>55547</v>
      </c>
      <c r="D548" s="3">
        <v>44027</v>
      </c>
      <c r="E548" s="1" t="s">
        <v>44</v>
      </c>
      <c r="F548" t="s">
        <v>12</v>
      </c>
      <c r="G548" s="4">
        <v>22.95</v>
      </c>
      <c r="H548">
        <v>50</v>
      </c>
      <c r="I548" s="1">
        <v>7</v>
      </c>
      <c r="J548" t="str">
        <f>VLOOKUP(E548,'[1]Contacts (2)'!$E$2:$G$54,2)</f>
        <v>Grant Evans</v>
      </c>
      <c r="K548" t="str">
        <f>VLOOKUP(E548,'[1]Contacts (2)'!$E$2:$G$54,3)</f>
        <v>Dunedin</v>
      </c>
      <c r="L548" t="s">
        <v>207</v>
      </c>
      <c r="M548" t="s">
        <v>216</v>
      </c>
    </row>
    <row r="549" spans="1:13" x14ac:dyDescent="0.25">
      <c r="A549" t="str">
        <f t="shared" si="8"/>
        <v>Grace Bridget</v>
      </c>
      <c r="B549" s="8">
        <v>718</v>
      </c>
      <c r="C549" s="1">
        <v>55548</v>
      </c>
      <c r="D549" s="3">
        <v>44027</v>
      </c>
      <c r="E549" s="1" t="s">
        <v>9</v>
      </c>
      <c r="F549" t="s">
        <v>30</v>
      </c>
      <c r="G549" s="4">
        <v>19.95</v>
      </c>
      <c r="H549">
        <v>20</v>
      </c>
      <c r="I549" s="1">
        <v>4</v>
      </c>
      <c r="J549" t="str">
        <f>VLOOKUP(E549,'[1]Contacts (2)'!$E$2:$G$54,2)</f>
        <v>Bridget Grace</v>
      </c>
      <c r="K549" t="str">
        <f>VLOOKUP(E549,'[1]Contacts (2)'!$E$2:$G$54,3)</f>
        <v>Invercargill</v>
      </c>
      <c r="L549" t="s">
        <v>200</v>
      </c>
      <c r="M549" t="s">
        <v>201</v>
      </c>
    </row>
    <row r="550" spans="1:13" x14ac:dyDescent="0.25">
      <c r="A550" t="str">
        <f t="shared" si="8"/>
        <v>Neville Bridget</v>
      </c>
      <c r="B550" s="8">
        <v>712</v>
      </c>
      <c r="C550" s="1">
        <v>55549</v>
      </c>
      <c r="D550" s="3">
        <v>44027</v>
      </c>
      <c r="E550" s="1" t="s">
        <v>50</v>
      </c>
      <c r="F550" t="s">
        <v>20</v>
      </c>
      <c r="G550" s="4">
        <v>29.95</v>
      </c>
      <c r="H550">
        <v>50</v>
      </c>
      <c r="I550" s="1">
        <v>7</v>
      </c>
      <c r="J550" t="str">
        <f>VLOOKUP(E550,'[1]Contacts (2)'!$E$2:$G$54,2)</f>
        <v>Bridget Neville</v>
      </c>
      <c r="K550" t="str">
        <f>VLOOKUP(E550,'[1]Contacts (2)'!$E$2:$G$54,3)</f>
        <v>Christchurch</v>
      </c>
      <c r="L550" t="s">
        <v>200</v>
      </c>
      <c r="M550" t="s">
        <v>212</v>
      </c>
    </row>
    <row r="551" spans="1:13" x14ac:dyDescent="0.25">
      <c r="A551" t="str">
        <f t="shared" si="8"/>
        <v>Grace Alice</v>
      </c>
      <c r="B551" s="8">
        <v>706</v>
      </c>
      <c r="C551" s="1">
        <v>55550</v>
      </c>
      <c r="D551" s="3">
        <v>44027</v>
      </c>
      <c r="E551" s="1" t="s">
        <v>49</v>
      </c>
      <c r="F551" t="s">
        <v>30</v>
      </c>
      <c r="G551" s="4">
        <v>19.95</v>
      </c>
      <c r="H551">
        <v>50</v>
      </c>
      <c r="I551" s="1">
        <v>4</v>
      </c>
      <c r="J551" t="str">
        <f>VLOOKUP(E551,'[1]Contacts (2)'!$E$2:$G$54,2)</f>
        <v>Alice Grace</v>
      </c>
      <c r="K551" t="str">
        <f>VLOOKUP(E551,'[1]Contacts (2)'!$E$2:$G$54,3)</f>
        <v>Christchurch</v>
      </c>
      <c r="L551" t="s">
        <v>202</v>
      </c>
      <c r="M551" t="s">
        <v>201</v>
      </c>
    </row>
    <row r="552" spans="1:13" x14ac:dyDescent="0.25">
      <c r="A552" t="str">
        <f t="shared" si="8"/>
        <v>Adams Bridget</v>
      </c>
      <c r="B552" s="8">
        <v>790</v>
      </c>
      <c r="C552" s="1">
        <v>55551</v>
      </c>
      <c r="D552" s="3">
        <v>44027</v>
      </c>
      <c r="E552" s="1" t="s">
        <v>61</v>
      </c>
      <c r="F552" t="s">
        <v>20</v>
      </c>
      <c r="G552" s="4">
        <v>29.95</v>
      </c>
      <c r="H552">
        <v>100</v>
      </c>
      <c r="I552" s="1">
        <v>7</v>
      </c>
      <c r="J552" t="str">
        <f>VLOOKUP(E552,'[1]Contacts (2)'!$E$2:$G$54,2)</f>
        <v>Bridget Adams</v>
      </c>
      <c r="K552" t="str">
        <f>VLOOKUP(E552,'[1]Contacts (2)'!$E$2:$G$54,3)</f>
        <v>Invercargill</v>
      </c>
      <c r="L552" t="s">
        <v>200</v>
      </c>
      <c r="M552" t="s">
        <v>213</v>
      </c>
    </row>
    <row r="553" spans="1:13" x14ac:dyDescent="0.25">
      <c r="A553" t="str">
        <f t="shared" si="8"/>
        <v>Fisher Grant</v>
      </c>
      <c r="B553" s="8">
        <v>74</v>
      </c>
      <c r="C553" s="1">
        <v>55552</v>
      </c>
      <c r="D553" s="3">
        <v>44028</v>
      </c>
      <c r="E553" s="1" t="s">
        <v>56</v>
      </c>
      <c r="F553" t="s">
        <v>20</v>
      </c>
      <c r="G553" s="4">
        <v>29.95</v>
      </c>
      <c r="H553">
        <v>100</v>
      </c>
      <c r="I553" s="1">
        <v>8</v>
      </c>
      <c r="J553" t="str">
        <f>VLOOKUP(E553,'[1]Contacts (2)'!$E$2:$G$54,2)</f>
        <v>Grant Fisher</v>
      </c>
      <c r="K553" t="str">
        <f>VLOOKUP(E553,'[1]Contacts (2)'!$E$2:$G$54,3)</f>
        <v>Hamilton</v>
      </c>
      <c r="L553" t="s">
        <v>207</v>
      </c>
      <c r="M553" t="s">
        <v>218</v>
      </c>
    </row>
    <row r="554" spans="1:13" x14ac:dyDescent="0.25">
      <c r="A554" t="str">
        <f t="shared" si="8"/>
        <v>Henry Bridget</v>
      </c>
      <c r="B554" s="8">
        <v>36</v>
      </c>
      <c r="C554" s="1">
        <v>55553</v>
      </c>
      <c r="D554" s="3">
        <v>44028</v>
      </c>
      <c r="E554" s="1" t="s">
        <v>48</v>
      </c>
      <c r="F554" t="s">
        <v>12</v>
      </c>
      <c r="G554" s="4">
        <v>22.95</v>
      </c>
      <c r="H554">
        <v>50</v>
      </c>
      <c r="I554" s="1">
        <v>7</v>
      </c>
      <c r="J554" t="str">
        <f>VLOOKUP(E554,'[1]Contacts (2)'!$E$2:$G$54,2)</f>
        <v>Bridget Henry</v>
      </c>
      <c r="K554" t="str">
        <f>VLOOKUP(E554,'[1]Contacts (2)'!$E$2:$G$54,3)</f>
        <v>Hamilton</v>
      </c>
      <c r="L554" t="s">
        <v>200</v>
      </c>
      <c r="M554" t="s">
        <v>215</v>
      </c>
    </row>
    <row r="555" spans="1:13" x14ac:dyDescent="0.25">
      <c r="A555" t="str">
        <f t="shared" si="8"/>
        <v>Oliver Bridget</v>
      </c>
      <c r="B555" s="8">
        <v>1820</v>
      </c>
      <c r="C555" s="1">
        <v>55554</v>
      </c>
      <c r="D555" s="3">
        <v>44028</v>
      </c>
      <c r="E555" s="1" t="s">
        <v>52</v>
      </c>
      <c r="F555" t="s">
        <v>10</v>
      </c>
      <c r="G555" s="4">
        <v>37.5</v>
      </c>
      <c r="H555">
        <v>50</v>
      </c>
      <c r="I555" s="1">
        <v>9</v>
      </c>
      <c r="J555" t="str">
        <f>VLOOKUP(E555,'[1]Contacts (2)'!$E$2:$G$54,2)</f>
        <v>Bridget Oliver</v>
      </c>
      <c r="K555" t="str">
        <f>VLOOKUP(E555,'[1]Contacts (2)'!$E$2:$G$54,3)</f>
        <v>Dunedin</v>
      </c>
      <c r="L555" t="s">
        <v>200</v>
      </c>
      <c r="M555" t="s">
        <v>211</v>
      </c>
    </row>
    <row r="556" spans="1:13" x14ac:dyDescent="0.25">
      <c r="A556" t="str">
        <f t="shared" si="8"/>
        <v>Davis John</v>
      </c>
      <c r="B556" s="8">
        <v>796</v>
      </c>
      <c r="C556" s="1">
        <v>55555</v>
      </c>
      <c r="D556" s="3">
        <v>44028</v>
      </c>
      <c r="E556" s="1" t="s">
        <v>29</v>
      </c>
      <c r="F556" t="s">
        <v>12</v>
      </c>
      <c r="G556" s="4">
        <v>22.95</v>
      </c>
      <c r="H556">
        <v>25</v>
      </c>
      <c r="I556" s="1">
        <v>6</v>
      </c>
      <c r="J556" t="str">
        <f>VLOOKUP(E556,'[1]Contacts (2)'!$E$2:$G$54,2)</f>
        <v>John Davis</v>
      </c>
      <c r="K556" t="str">
        <f>VLOOKUP(E556,'[1]Contacts (2)'!$E$2:$G$54,3)</f>
        <v>Hamilton</v>
      </c>
      <c r="L556" t="s">
        <v>204</v>
      </c>
      <c r="M556" t="s">
        <v>210</v>
      </c>
    </row>
    <row r="557" spans="1:13" x14ac:dyDescent="0.25">
      <c r="A557" t="str">
        <f t="shared" si="8"/>
        <v>Henry Grant</v>
      </c>
      <c r="B557" s="8">
        <v>778</v>
      </c>
      <c r="C557" s="1">
        <v>55556</v>
      </c>
      <c r="D557" s="3">
        <v>44028</v>
      </c>
      <c r="E557" s="1" t="s">
        <v>51</v>
      </c>
      <c r="F557" t="s">
        <v>30</v>
      </c>
      <c r="G557" s="4">
        <v>19.95</v>
      </c>
      <c r="H557">
        <v>20</v>
      </c>
      <c r="I557" s="1">
        <v>8</v>
      </c>
      <c r="J557" t="str">
        <f>VLOOKUP(E557,'[1]Contacts (2)'!$E$2:$G$54,2)</f>
        <v>Grant Henry</v>
      </c>
      <c r="K557" t="str">
        <f>VLOOKUP(E557,'[1]Contacts (2)'!$E$2:$G$54,3)</f>
        <v>Hamilton</v>
      </c>
      <c r="L557" t="s">
        <v>207</v>
      </c>
      <c r="M557" t="s">
        <v>215</v>
      </c>
    </row>
    <row r="558" spans="1:13" x14ac:dyDescent="0.25">
      <c r="A558" t="str">
        <f t="shared" si="8"/>
        <v>Peters Grant</v>
      </c>
      <c r="B558" s="8">
        <v>772</v>
      </c>
      <c r="C558" s="1">
        <v>55557</v>
      </c>
      <c r="D558" s="3">
        <v>44029</v>
      </c>
      <c r="E558" s="1" t="s">
        <v>38</v>
      </c>
      <c r="F558" t="s">
        <v>16</v>
      </c>
      <c r="G558" s="4">
        <v>21.5</v>
      </c>
      <c r="H558">
        <v>25</v>
      </c>
      <c r="I558" s="1">
        <v>5</v>
      </c>
      <c r="J558" t="str">
        <f>VLOOKUP(E558,'[1]Contacts (2)'!$E$2:$G$54,2)</f>
        <v>Grant Peters</v>
      </c>
      <c r="K558" t="str">
        <f>VLOOKUP(E558,'[1]Contacts (2)'!$E$2:$G$54,3)</f>
        <v>Christchurch</v>
      </c>
      <c r="L558" t="s">
        <v>207</v>
      </c>
      <c r="M558" t="s">
        <v>217</v>
      </c>
    </row>
    <row r="559" spans="1:13" x14ac:dyDescent="0.25">
      <c r="A559" t="str">
        <f t="shared" si="8"/>
        <v>Evans Bridget</v>
      </c>
      <c r="B559" s="8">
        <v>721</v>
      </c>
      <c r="C559" s="1">
        <v>55558</v>
      </c>
      <c r="D559" s="3">
        <v>44029</v>
      </c>
      <c r="E559" s="1" t="s">
        <v>32</v>
      </c>
      <c r="F559" t="s">
        <v>30</v>
      </c>
      <c r="G559" s="4">
        <v>19.95</v>
      </c>
      <c r="H559">
        <v>10</v>
      </c>
      <c r="I559" s="1">
        <v>5</v>
      </c>
      <c r="J559" t="str">
        <f>VLOOKUP(E559,'[1]Contacts (2)'!$E$2:$G$54,2)</f>
        <v>Bridget Evans</v>
      </c>
      <c r="K559" t="str">
        <f>VLOOKUP(E559,'[1]Contacts (2)'!$E$2:$G$54,3)</f>
        <v>Wellington</v>
      </c>
      <c r="L559" t="s">
        <v>200</v>
      </c>
      <c r="M559" t="s">
        <v>216</v>
      </c>
    </row>
    <row r="560" spans="1:13" x14ac:dyDescent="0.25">
      <c r="A560" t="str">
        <f t="shared" si="8"/>
        <v>Davis Bridget</v>
      </c>
      <c r="B560" s="8">
        <v>853</v>
      </c>
      <c r="C560" s="1">
        <v>55559</v>
      </c>
      <c r="D560" s="3">
        <v>44029</v>
      </c>
      <c r="E560" s="1" t="s">
        <v>63</v>
      </c>
      <c r="F560" t="s">
        <v>30</v>
      </c>
      <c r="G560" s="4">
        <v>19.95</v>
      </c>
      <c r="H560">
        <v>50</v>
      </c>
      <c r="I560" s="1">
        <v>4</v>
      </c>
      <c r="J560" t="str">
        <f>VLOOKUP(E560,'[1]Contacts (2)'!$E$2:$G$54,2)</f>
        <v>Bridget Davis</v>
      </c>
      <c r="K560" t="str">
        <f>VLOOKUP(E560,'[1]Contacts (2)'!$E$2:$G$54,3)</f>
        <v>Dunedin</v>
      </c>
      <c r="L560" t="s">
        <v>200</v>
      </c>
      <c r="M560" t="s">
        <v>210</v>
      </c>
    </row>
    <row r="561" spans="1:13" x14ac:dyDescent="0.25">
      <c r="A561" t="str">
        <f t="shared" si="8"/>
        <v>Lucky Grant</v>
      </c>
      <c r="B561" s="8">
        <v>703</v>
      </c>
      <c r="C561" s="1">
        <v>55560</v>
      </c>
      <c r="D561" s="3">
        <v>44029</v>
      </c>
      <c r="E561" s="1" t="s">
        <v>42</v>
      </c>
      <c r="F561" t="s">
        <v>12</v>
      </c>
      <c r="G561" s="4">
        <v>22.95</v>
      </c>
      <c r="H561">
        <v>25</v>
      </c>
      <c r="I561" s="1">
        <v>6</v>
      </c>
      <c r="J561" t="str">
        <f>VLOOKUP(E561,'[1]Contacts (2)'!$E$2:$G$54,2)</f>
        <v>Grant Lucky</v>
      </c>
      <c r="K561" t="str">
        <f>VLOOKUP(E561,'[1]Contacts (2)'!$E$2:$G$54,3)</f>
        <v>Christchurch</v>
      </c>
      <c r="L561" t="s">
        <v>207</v>
      </c>
      <c r="M561" t="s">
        <v>214</v>
      </c>
    </row>
    <row r="562" spans="1:13" x14ac:dyDescent="0.25">
      <c r="A562" t="str">
        <f t="shared" si="8"/>
        <v>Jones Grant</v>
      </c>
      <c r="B562" s="8">
        <v>730</v>
      </c>
      <c r="C562" s="1">
        <v>55561</v>
      </c>
      <c r="D562" s="3">
        <v>44029</v>
      </c>
      <c r="E562" s="1" t="s">
        <v>17</v>
      </c>
      <c r="F562" t="s">
        <v>30</v>
      </c>
      <c r="G562" s="4">
        <v>19.95</v>
      </c>
      <c r="H562">
        <v>100</v>
      </c>
      <c r="I562" s="1">
        <v>4</v>
      </c>
      <c r="J562" t="str">
        <f>VLOOKUP(E562,'[1]Contacts (2)'!$E$2:$G$54,2)</f>
        <v>Grant Jones</v>
      </c>
      <c r="K562" t="str">
        <f>VLOOKUP(E562,'[1]Contacts (2)'!$E$2:$G$54,3)</f>
        <v>Hamilton</v>
      </c>
      <c r="L562" t="s">
        <v>207</v>
      </c>
      <c r="M562" t="s">
        <v>208</v>
      </c>
    </row>
    <row r="563" spans="1:13" x14ac:dyDescent="0.25">
      <c r="A563" t="str">
        <f t="shared" si="8"/>
        <v>Fisher Bridget</v>
      </c>
      <c r="B563" s="8">
        <v>751</v>
      </c>
      <c r="C563" s="1">
        <v>55562</v>
      </c>
      <c r="D563" s="3">
        <v>44029</v>
      </c>
      <c r="E563" s="1" t="s">
        <v>53</v>
      </c>
      <c r="F563" t="s">
        <v>16</v>
      </c>
      <c r="G563" s="4">
        <v>21.5</v>
      </c>
      <c r="H563">
        <v>25</v>
      </c>
      <c r="I563" s="1">
        <v>6</v>
      </c>
      <c r="J563" t="str">
        <f>VLOOKUP(E563,'[1]Contacts (2)'!$E$2:$G$54,2)</f>
        <v>Bridget Fisher</v>
      </c>
      <c r="K563" t="str">
        <f>VLOOKUP(E563,'[1]Contacts (2)'!$E$2:$G$54,3)</f>
        <v>Christchurch</v>
      </c>
      <c r="L563" t="s">
        <v>200</v>
      </c>
      <c r="M563" t="s">
        <v>218</v>
      </c>
    </row>
    <row r="564" spans="1:13" x14ac:dyDescent="0.25">
      <c r="A564" t="str">
        <f t="shared" si="8"/>
        <v>Fisher John</v>
      </c>
      <c r="B564" s="8">
        <v>2856</v>
      </c>
      <c r="C564" s="1">
        <v>55563</v>
      </c>
      <c r="D564" s="3">
        <v>44030</v>
      </c>
      <c r="E564" s="1" t="s">
        <v>54</v>
      </c>
      <c r="F564" t="s">
        <v>10</v>
      </c>
      <c r="G564" s="4">
        <v>37.5</v>
      </c>
      <c r="H564">
        <v>20</v>
      </c>
      <c r="I564" s="1">
        <v>9</v>
      </c>
      <c r="J564" t="str">
        <f>VLOOKUP(E564,'[1]Contacts (2)'!$E$2:$G$54,2)</f>
        <v>John Fisher</v>
      </c>
      <c r="K564" t="str">
        <f>VLOOKUP(E564,'[1]Contacts (2)'!$E$2:$G$54,3)</f>
        <v>Christchurch</v>
      </c>
      <c r="L564" t="s">
        <v>204</v>
      </c>
      <c r="M564" t="s">
        <v>218</v>
      </c>
    </row>
    <row r="565" spans="1:13" x14ac:dyDescent="0.25">
      <c r="A565" t="str">
        <f t="shared" si="8"/>
        <v>Davis Bridget</v>
      </c>
      <c r="B565" s="8">
        <v>853</v>
      </c>
      <c r="C565" s="1">
        <v>55564</v>
      </c>
      <c r="D565" s="3">
        <v>44030</v>
      </c>
      <c r="E565" s="1" t="s">
        <v>63</v>
      </c>
      <c r="F565" t="s">
        <v>10</v>
      </c>
      <c r="G565" s="4">
        <v>37.5</v>
      </c>
      <c r="H565">
        <v>100</v>
      </c>
      <c r="I565" s="1">
        <v>8</v>
      </c>
      <c r="J565" t="str">
        <f>VLOOKUP(E565,'[1]Contacts (2)'!$E$2:$G$54,2)</f>
        <v>Bridget Davis</v>
      </c>
      <c r="K565" t="str">
        <f>VLOOKUP(E565,'[1]Contacts (2)'!$E$2:$G$54,3)</f>
        <v>Dunedin</v>
      </c>
      <c r="L565" t="s">
        <v>200</v>
      </c>
      <c r="M565" t="s">
        <v>210</v>
      </c>
    </row>
    <row r="566" spans="1:13" x14ac:dyDescent="0.25">
      <c r="A566" t="str">
        <f t="shared" si="8"/>
        <v>Davis Bridget</v>
      </c>
      <c r="B566" s="8">
        <v>853</v>
      </c>
      <c r="C566" s="1">
        <v>55565</v>
      </c>
      <c r="D566" s="3">
        <v>44030</v>
      </c>
      <c r="E566" s="1" t="s">
        <v>63</v>
      </c>
      <c r="F566" t="s">
        <v>16</v>
      </c>
      <c r="G566" s="4">
        <v>21.5</v>
      </c>
      <c r="H566">
        <v>20</v>
      </c>
      <c r="I566" s="1">
        <v>6</v>
      </c>
      <c r="J566" t="str">
        <f>VLOOKUP(E566,'[1]Contacts (2)'!$E$2:$G$54,2)</f>
        <v>Bridget Davis</v>
      </c>
      <c r="K566" t="str">
        <f>VLOOKUP(E566,'[1]Contacts (2)'!$E$2:$G$54,3)</f>
        <v>Dunedin</v>
      </c>
      <c r="L566" t="s">
        <v>200</v>
      </c>
      <c r="M566" t="s">
        <v>210</v>
      </c>
    </row>
    <row r="567" spans="1:13" x14ac:dyDescent="0.25">
      <c r="A567" t="str">
        <f t="shared" si="8"/>
        <v>Davis John</v>
      </c>
      <c r="B567" s="8">
        <v>796</v>
      </c>
      <c r="C567" s="1">
        <v>55566</v>
      </c>
      <c r="D567" s="3">
        <v>44030</v>
      </c>
      <c r="E567" s="1" t="s">
        <v>29</v>
      </c>
      <c r="F567" t="s">
        <v>30</v>
      </c>
      <c r="G567" s="4">
        <v>19.95</v>
      </c>
      <c r="H567">
        <v>20</v>
      </c>
      <c r="I567" s="1">
        <v>5</v>
      </c>
      <c r="J567" t="str">
        <f>VLOOKUP(E567,'[1]Contacts (2)'!$E$2:$G$54,2)</f>
        <v>John Davis</v>
      </c>
      <c r="K567" t="str">
        <f>VLOOKUP(E567,'[1]Contacts (2)'!$E$2:$G$54,3)</f>
        <v>Hamilton</v>
      </c>
      <c r="L567" t="s">
        <v>204</v>
      </c>
      <c r="M567" t="s">
        <v>210</v>
      </c>
    </row>
    <row r="568" spans="1:13" x14ac:dyDescent="0.25">
      <c r="A568" t="str">
        <f t="shared" si="8"/>
        <v>Adams Bridget</v>
      </c>
      <c r="B568" s="8">
        <v>790</v>
      </c>
      <c r="C568" s="1">
        <v>55567</v>
      </c>
      <c r="D568" s="3">
        <v>44030</v>
      </c>
      <c r="E568" s="1" t="s">
        <v>61</v>
      </c>
      <c r="F568" t="s">
        <v>10</v>
      </c>
      <c r="G568" s="4">
        <v>37.5</v>
      </c>
      <c r="H568">
        <v>10</v>
      </c>
      <c r="I568" s="1">
        <v>9</v>
      </c>
      <c r="J568" t="str">
        <f>VLOOKUP(E568,'[1]Contacts (2)'!$E$2:$G$54,2)</f>
        <v>Bridget Adams</v>
      </c>
      <c r="K568" t="str">
        <f>VLOOKUP(E568,'[1]Contacts (2)'!$E$2:$G$54,3)</f>
        <v>Invercargill</v>
      </c>
      <c r="L568" t="s">
        <v>200</v>
      </c>
      <c r="M568" t="s">
        <v>213</v>
      </c>
    </row>
    <row r="569" spans="1:13" x14ac:dyDescent="0.25">
      <c r="A569" t="str">
        <f t="shared" si="8"/>
        <v>Evans John</v>
      </c>
      <c r="B569" s="8">
        <v>811</v>
      </c>
      <c r="C569" s="1">
        <v>55568</v>
      </c>
      <c r="D569" s="3">
        <v>44030</v>
      </c>
      <c r="E569" s="1" t="s">
        <v>37</v>
      </c>
      <c r="F569" t="s">
        <v>16</v>
      </c>
      <c r="G569" s="4">
        <v>21.5</v>
      </c>
      <c r="H569">
        <v>25</v>
      </c>
      <c r="I569" s="1">
        <v>6</v>
      </c>
      <c r="J569" t="str">
        <f>VLOOKUP(E569,'[1]Contacts (2)'!$E$2:$G$54,2)</f>
        <v>John Evans</v>
      </c>
      <c r="K569" t="str">
        <f>VLOOKUP(E569,'[1]Contacts (2)'!$E$2:$G$54,3)</f>
        <v>Invercargill</v>
      </c>
      <c r="L569" t="s">
        <v>204</v>
      </c>
      <c r="M569" t="s">
        <v>216</v>
      </c>
    </row>
    <row r="570" spans="1:13" x14ac:dyDescent="0.25">
      <c r="A570" t="str">
        <f t="shared" si="8"/>
        <v>Henry Grant</v>
      </c>
      <c r="B570" s="8">
        <v>778</v>
      </c>
      <c r="C570" s="1">
        <v>55569</v>
      </c>
      <c r="D570" s="3">
        <v>44031</v>
      </c>
      <c r="E570" s="1" t="s">
        <v>51</v>
      </c>
      <c r="F570" t="s">
        <v>20</v>
      </c>
      <c r="G570" s="4">
        <v>29.95</v>
      </c>
      <c r="H570">
        <v>20</v>
      </c>
      <c r="I570" s="1">
        <v>8</v>
      </c>
      <c r="J570" t="str">
        <f>VLOOKUP(E570,'[1]Contacts (2)'!$E$2:$G$54,2)</f>
        <v>Grant Henry</v>
      </c>
      <c r="K570" t="str">
        <f>VLOOKUP(E570,'[1]Contacts (2)'!$E$2:$G$54,3)</f>
        <v>Hamilton</v>
      </c>
      <c r="L570" t="s">
        <v>207</v>
      </c>
      <c r="M570" t="s">
        <v>215</v>
      </c>
    </row>
    <row r="571" spans="1:13" x14ac:dyDescent="0.25">
      <c r="A571" t="str">
        <f t="shared" si="8"/>
        <v>Bryant Bridget</v>
      </c>
      <c r="B571" s="8">
        <v>784</v>
      </c>
      <c r="C571" s="1">
        <v>55570</v>
      </c>
      <c r="D571" s="3">
        <v>44031</v>
      </c>
      <c r="E571" s="1" t="s">
        <v>23</v>
      </c>
      <c r="F571" t="s">
        <v>12</v>
      </c>
      <c r="G571" s="4">
        <v>22.95</v>
      </c>
      <c r="H571">
        <v>20</v>
      </c>
      <c r="I571" s="1">
        <v>7</v>
      </c>
      <c r="J571" t="str">
        <f>VLOOKUP(E571,'[1]Contacts (2)'!$E$2:$G$54,2)</f>
        <v>Bridget Bryant</v>
      </c>
      <c r="K571" t="str">
        <f>VLOOKUP(E571,'[1]Contacts (2)'!$E$2:$G$54,3)</f>
        <v>Palmerston North</v>
      </c>
      <c r="L571" t="s">
        <v>200</v>
      </c>
      <c r="M571" t="s">
        <v>203</v>
      </c>
    </row>
    <row r="572" spans="1:13" x14ac:dyDescent="0.25">
      <c r="A572" t="str">
        <f t="shared" si="8"/>
        <v>Bryant Alice</v>
      </c>
      <c r="B572" s="8">
        <v>84</v>
      </c>
      <c r="C572" s="1">
        <v>55571</v>
      </c>
      <c r="D572" s="3">
        <v>44031</v>
      </c>
      <c r="E572" s="1" t="s">
        <v>11</v>
      </c>
      <c r="F572" t="s">
        <v>20</v>
      </c>
      <c r="G572" s="4">
        <v>29.95</v>
      </c>
      <c r="H572">
        <v>100</v>
      </c>
      <c r="I572" s="1">
        <v>7</v>
      </c>
      <c r="J572" t="str">
        <f>VLOOKUP(E572,'[1]Contacts (2)'!$E$2:$G$54,2)</f>
        <v>Alice Bryant</v>
      </c>
      <c r="K572" t="str">
        <f>VLOOKUP(E572,'[1]Contacts (2)'!$E$2:$G$54,3)</f>
        <v>Hamilton</v>
      </c>
      <c r="L572" t="s">
        <v>202</v>
      </c>
      <c r="M572" t="s">
        <v>203</v>
      </c>
    </row>
    <row r="573" spans="1:13" x14ac:dyDescent="0.25">
      <c r="A573" t="str">
        <f t="shared" si="8"/>
        <v>Bryant Bridget</v>
      </c>
      <c r="B573" s="8">
        <v>784</v>
      </c>
      <c r="C573" s="1">
        <v>55572</v>
      </c>
      <c r="D573" s="3">
        <v>44031</v>
      </c>
      <c r="E573" s="1" t="s">
        <v>23</v>
      </c>
      <c r="F573" t="s">
        <v>12</v>
      </c>
      <c r="G573" s="4">
        <v>22.95</v>
      </c>
      <c r="H573">
        <v>50</v>
      </c>
      <c r="I573" s="1">
        <v>7</v>
      </c>
      <c r="J573" t="str">
        <f>VLOOKUP(E573,'[1]Contacts (2)'!$E$2:$G$54,2)</f>
        <v>Bridget Bryant</v>
      </c>
      <c r="K573" t="str">
        <f>VLOOKUP(E573,'[1]Contacts (2)'!$E$2:$G$54,3)</f>
        <v>Palmerston North</v>
      </c>
      <c r="L573" t="s">
        <v>200</v>
      </c>
      <c r="M573" t="s">
        <v>203</v>
      </c>
    </row>
    <row r="574" spans="1:13" x14ac:dyDescent="0.25">
      <c r="A574" t="str">
        <f t="shared" si="8"/>
        <v>Davis Alice</v>
      </c>
      <c r="B574" s="8">
        <v>841</v>
      </c>
      <c r="C574" s="1">
        <v>55573</v>
      </c>
      <c r="D574" s="3">
        <v>44031</v>
      </c>
      <c r="E574" s="1" t="s">
        <v>43</v>
      </c>
      <c r="F574" t="s">
        <v>12</v>
      </c>
      <c r="G574" s="4">
        <v>22.95</v>
      </c>
      <c r="H574">
        <v>25</v>
      </c>
      <c r="I574" s="1">
        <v>9</v>
      </c>
      <c r="J574" t="str">
        <f>VLOOKUP(E574,'[1]Contacts (2)'!$E$2:$G$54,2)</f>
        <v>Alice Davis</v>
      </c>
      <c r="K574" t="str">
        <f>VLOOKUP(E574,'[1]Contacts (2)'!$E$2:$G$54,3)</f>
        <v>Dunedin</v>
      </c>
      <c r="L574" t="s">
        <v>202</v>
      </c>
      <c r="M574" t="s">
        <v>210</v>
      </c>
    </row>
    <row r="575" spans="1:13" x14ac:dyDescent="0.25">
      <c r="A575" t="str">
        <f t="shared" si="8"/>
        <v>Cox Bridget</v>
      </c>
      <c r="B575" s="8">
        <v>1733</v>
      </c>
      <c r="C575" s="1">
        <v>55574</v>
      </c>
      <c r="D575" s="3">
        <v>44032</v>
      </c>
      <c r="E575" s="1" t="s">
        <v>14</v>
      </c>
      <c r="F575" t="s">
        <v>12</v>
      </c>
      <c r="G575" s="4">
        <v>22.95</v>
      </c>
      <c r="H575">
        <v>20</v>
      </c>
      <c r="I575" s="1">
        <v>7</v>
      </c>
      <c r="J575" t="str">
        <f>VLOOKUP(E575,'[1]Contacts (2)'!$E$2:$G$54,2)</f>
        <v>Bridget Cox</v>
      </c>
      <c r="K575" t="str">
        <f>VLOOKUP(E575,'[1]Contacts (2)'!$E$2:$G$54,3)</f>
        <v>Christchurch</v>
      </c>
      <c r="L575" t="s">
        <v>200</v>
      </c>
      <c r="M575" t="s">
        <v>205</v>
      </c>
    </row>
    <row r="576" spans="1:13" x14ac:dyDescent="0.25">
      <c r="A576" t="str">
        <f t="shared" si="8"/>
        <v>Grace Bridget</v>
      </c>
      <c r="B576" s="8">
        <v>718</v>
      </c>
      <c r="C576" s="1">
        <v>55575</v>
      </c>
      <c r="D576" s="3">
        <v>44032</v>
      </c>
      <c r="E576" s="1" t="s">
        <v>9</v>
      </c>
      <c r="F576" t="s">
        <v>30</v>
      </c>
      <c r="G576" s="4">
        <v>19.95</v>
      </c>
      <c r="H576">
        <v>25</v>
      </c>
      <c r="I576" s="1">
        <v>4</v>
      </c>
      <c r="J576" t="str">
        <f>VLOOKUP(E576,'[1]Contacts (2)'!$E$2:$G$54,2)</f>
        <v>Bridget Grace</v>
      </c>
      <c r="K576" t="str">
        <f>VLOOKUP(E576,'[1]Contacts (2)'!$E$2:$G$54,3)</f>
        <v>Invercargill</v>
      </c>
      <c r="L576" t="s">
        <v>200</v>
      </c>
      <c r="M576" t="s">
        <v>201</v>
      </c>
    </row>
    <row r="577" spans="1:13" x14ac:dyDescent="0.25">
      <c r="A577" t="str">
        <f t="shared" si="8"/>
        <v>Cox Alice</v>
      </c>
      <c r="B577" s="8">
        <v>2763</v>
      </c>
      <c r="C577" s="1">
        <v>55576</v>
      </c>
      <c r="D577" s="3">
        <v>44032</v>
      </c>
      <c r="E577" s="1" t="s">
        <v>41</v>
      </c>
      <c r="F577" t="s">
        <v>30</v>
      </c>
      <c r="G577" s="4">
        <v>19.95</v>
      </c>
      <c r="H577">
        <v>25</v>
      </c>
      <c r="I577" s="1">
        <v>3</v>
      </c>
      <c r="J577" t="str">
        <f>VLOOKUP(E577,'[1]Contacts (2)'!$E$2:$G$54,2)</f>
        <v>Alice Cox</v>
      </c>
      <c r="K577" t="str">
        <f>VLOOKUP(E577,'[1]Contacts (2)'!$E$2:$G$54,3)</f>
        <v>Invercargill</v>
      </c>
      <c r="L577" t="s">
        <v>202</v>
      </c>
      <c r="M577" t="s">
        <v>205</v>
      </c>
    </row>
    <row r="578" spans="1:13" x14ac:dyDescent="0.25">
      <c r="A578" t="str">
        <f t="shared" si="8"/>
        <v>Cox John</v>
      </c>
      <c r="B578" s="8">
        <v>775</v>
      </c>
      <c r="C578" s="1">
        <v>55577</v>
      </c>
      <c r="D578" s="3">
        <v>44032</v>
      </c>
      <c r="E578" s="1" t="s">
        <v>13</v>
      </c>
      <c r="F578" t="s">
        <v>20</v>
      </c>
      <c r="G578" s="4">
        <v>29.95</v>
      </c>
      <c r="H578">
        <v>50</v>
      </c>
      <c r="I578" s="1">
        <v>8</v>
      </c>
      <c r="J578" t="str">
        <f>VLOOKUP(E578,'[1]Contacts (2)'!$E$2:$G$54,2)</f>
        <v>John Cox</v>
      </c>
      <c r="K578" t="str">
        <f>VLOOKUP(E578,'[1]Contacts (2)'!$E$2:$G$54,3)</f>
        <v>Hamilton</v>
      </c>
      <c r="L578" t="s">
        <v>204</v>
      </c>
      <c r="M578" t="s">
        <v>205</v>
      </c>
    </row>
    <row r="579" spans="1:13" x14ac:dyDescent="0.25">
      <c r="A579" t="str">
        <f t="shared" ref="A579:A642" si="9">M579&amp;" "&amp;L579</f>
        <v>Adams Bridget</v>
      </c>
      <c r="B579" s="8">
        <v>790</v>
      </c>
      <c r="C579" s="1">
        <v>55578</v>
      </c>
      <c r="D579" s="3">
        <v>44032</v>
      </c>
      <c r="E579" s="1" t="s">
        <v>61</v>
      </c>
      <c r="F579" t="s">
        <v>16</v>
      </c>
      <c r="G579" s="4">
        <v>21.5</v>
      </c>
      <c r="H579">
        <v>20</v>
      </c>
      <c r="I579" s="1">
        <v>6</v>
      </c>
      <c r="J579" t="str">
        <f>VLOOKUP(E579,'[1]Contacts (2)'!$E$2:$G$54,2)</f>
        <v>Bridget Adams</v>
      </c>
      <c r="K579" t="str">
        <f>VLOOKUP(E579,'[1]Contacts (2)'!$E$2:$G$54,3)</f>
        <v>Invercargill</v>
      </c>
      <c r="L579" t="s">
        <v>200</v>
      </c>
      <c r="M579" t="s">
        <v>213</v>
      </c>
    </row>
    <row r="580" spans="1:13" x14ac:dyDescent="0.25">
      <c r="A580" t="str">
        <f t="shared" si="9"/>
        <v>Bryant Bridget</v>
      </c>
      <c r="B580" s="8">
        <v>784</v>
      </c>
      <c r="C580" s="1">
        <v>55579</v>
      </c>
      <c r="D580" s="3">
        <v>44033</v>
      </c>
      <c r="E580" s="1" t="s">
        <v>23</v>
      </c>
      <c r="F580" t="s">
        <v>16</v>
      </c>
      <c r="G580" s="4">
        <v>21.5</v>
      </c>
      <c r="H580">
        <v>20</v>
      </c>
      <c r="I580" s="1">
        <v>6</v>
      </c>
      <c r="J580" t="str">
        <f>VLOOKUP(E580,'[1]Contacts (2)'!$E$2:$G$54,2)</f>
        <v>Bridget Bryant</v>
      </c>
      <c r="K580" t="str">
        <f>VLOOKUP(E580,'[1]Contacts (2)'!$E$2:$G$54,3)</f>
        <v>Palmerston North</v>
      </c>
      <c r="L580" t="s">
        <v>200</v>
      </c>
      <c r="M580" t="s">
        <v>203</v>
      </c>
    </row>
    <row r="581" spans="1:13" x14ac:dyDescent="0.25">
      <c r="A581" t="str">
        <f t="shared" si="9"/>
        <v>Isaacs John</v>
      </c>
      <c r="B581" s="8">
        <v>748</v>
      </c>
      <c r="C581" s="1">
        <v>55580</v>
      </c>
      <c r="D581" s="3">
        <v>44033</v>
      </c>
      <c r="E581" s="1" t="s">
        <v>27</v>
      </c>
      <c r="F581" t="s">
        <v>20</v>
      </c>
      <c r="G581" s="4">
        <v>29.95</v>
      </c>
      <c r="H581">
        <v>25</v>
      </c>
      <c r="I581" s="1">
        <v>7</v>
      </c>
      <c r="J581" t="str">
        <f>VLOOKUP(E581,'[1]Contacts (2)'!$E$2:$G$54,2)</f>
        <v>John Isaacs</v>
      </c>
      <c r="K581" t="str">
        <f>VLOOKUP(E581,'[1]Contacts (2)'!$E$2:$G$54,3)</f>
        <v>Auckland</v>
      </c>
      <c r="L581" t="s">
        <v>204</v>
      </c>
      <c r="M581" t="s">
        <v>209</v>
      </c>
    </row>
    <row r="582" spans="1:13" x14ac:dyDescent="0.25">
      <c r="A582" t="str">
        <f t="shared" si="9"/>
        <v>Jones John</v>
      </c>
      <c r="B582" s="8">
        <v>2808</v>
      </c>
      <c r="C582" s="1">
        <v>55581</v>
      </c>
      <c r="D582" s="3">
        <v>44033</v>
      </c>
      <c r="E582" s="1" t="s">
        <v>45</v>
      </c>
      <c r="F582" t="s">
        <v>30</v>
      </c>
      <c r="G582" s="4">
        <v>19.95</v>
      </c>
      <c r="H582">
        <v>10</v>
      </c>
      <c r="I582" s="1">
        <v>5</v>
      </c>
      <c r="J582" t="str">
        <f>VLOOKUP(E582,'[1]Contacts (2)'!$E$2:$G$54,2)</f>
        <v>John Jones</v>
      </c>
      <c r="K582" t="str">
        <f>VLOOKUP(E582,'[1]Contacts (2)'!$E$2:$G$54,3)</f>
        <v>Wellington</v>
      </c>
      <c r="L582" t="s">
        <v>204</v>
      </c>
      <c r="M582" t="s">
        <v>208</v>
      </c>
    </row>
    <row r="583" spans="1:13" x14ac:dyDescent="0.25">
      <c r="A583" t="str">
        <f t="shared" si="9"/>
        <v>Lucky Grant</v>
      </c>
      <c r="B583" s="8">
        <v>703</v>
      </c>
      <c r="C583" s="1">
        <v>55582</v>
      </c>
      <c r="D583" s="3">
        <v>44033</v>
      </c>
      <c r="E583" s="1" t="s">
        <v>42</v>
      </c>
      <c r="F583" t="s">
        <v>20</v>
      </c>
      <c r="G583" s="4">
        <v>29.95</v>
      </c>
      <c r="H583">
        <v>50</v>
      </c>
      <c r="I583" s="1">
        <v>8</v>
      </c>
      <c r="J583" t="str">
        <f>VLOOKUP(E583,'[1]Contacts (2)'!$E$2:$G$54,2)</f>
        <v>Grant Lucky</v>
      </c>
      <c r="K583" t="str">
        <f>VLOOKUP(E583,'[1]Contacts (2)'!$E$2:$G$54,3)</f>
        <v>Christchurch</v>
      </c>
      <c r="L583" t="s">
        <v>207</v>
      </c>
      <c r="M583" t="s">
        <v>214</v>
      </c>
    </row>
    <row r="584" spans="1:13" x14ac:dyDescent="0.25">
      <c r="A584" t="str">
        <f t="shared" si="9"/>
        <v>Fisher Alice</v>
      </c>
      <c r="B584" s="8">
        <v>814</v>
      </c>
      <c r="C584" s="1">
        <v>55583</v>
      </c>
      <c r="D584" s="3">
        <v>44033</v>
      </c>
      <c r="E584" s="1" t="s">
        <v>64</v>
      </c>
      <c r="F584" t="s">
        <v>16</v>
      </c>
      <c r="G584" s="4">
        <v>21.5</v>
      </c>
      <c r="H584">
        <v>50</v>
      </c>
      <c r="I584" s="1">
        <v>9</v>
      </c>
      <c r="J584" t="str">
        <f>VLOOKUP(E584,'[1]Contacts (2)'!$E$2:$G$54,2)</f>
        <v>Alice Fisher</v>
      </c>
      <c r="K584" t="str">
        <f>VLOOKUP(E584,'[1]Contacts (2)'!$E$2:$G$54,3)</f>
        <v>Christchurch</v>
      </c>
      <c r="L584" t="s">
        <v>202</v>
      </c>
      <c r="M584" t="s">
        <v>218</v>
      </c>
    </row>
    <row r="585" spans="1:13" x14ac:dyDescent="0.25">
      <c r="A585" t="str">
        <f t="shared" si="9"/>
        <v>Bryant Grant</v>
      </c>
      <c r="B585" s="8">
        <v>787</v>
      </c>
      <c r="C585" s="1">
        <v>55584</v>
      </c>
      <c r="D585" s="3">
        <v>44033</v>
      </c>
      <c r="E585" s="1" t="s">
        <v>39</v>
      </c>
      <c r="F585" t="s">
        <v>10</v>
      </c>
      <c r="G585" s="4">
        <v>37.5</v>
      </c>
      <c r="H585">
        <v>25</v>
      </c>
      <c r="I585" s="1">
        <v>9</v>
      </c>
      <c r="J585" t="str">
        <f>VLOOKUP(E585,'[1]Contacts (2)'!$E$2:$G$54,2)</f>
        <v>Grant Bryant</v>
      </c>
      <c r="K585" t="str">
        <f>VLOOKUP(E585,'[1]Contacts (2)'!$E$2:$G$54,3)</f>
        <v>Hamilton</v>
      </c>
      <c r="L585" t="s">
        <v>207</v>
      </c>
      <c r="M585" t="s">
        <v>203</v>
      </c>
    </row>
    <row r="586" spans="1:13" x14ac:dyDescent="0.25">
      <c r="A586" t="str">
        <f t="shared" si="9"/>
        <v>Neville Grant</v>
      </c>
      <c r="B586" s="8">
        <v>826</v>
      </c>
      <c r="C586" s="1">
        <v>55585</v>
      </c>
      <c r="D586" s="3">
        <v>44034</v>
      </c>
      <c r="E586" s="1" t="s">
        <v>22</v>
      </c>
      <c r="F586" t="s">
        <v>30</v>
      </c>
      <c r="G586" s="4">
        <v>19.95</v>
      </c>
      <c r="H586">
        <v>20</v>
      </c>
      <c r="I586" s="1">
        <v>4</v>
      </c>
      <c r="J586" t="str">
        <f>VLOOKUP(E586,'[1]Contacts (2)'!$E$2:$G$54,2)</f>
        <v>Grant Neville</v>
      </c>
      <c r="K586" t="str">
        <f>VLOOKUP(E586,'[1]Contacts (2)'!$E$2:$G$54,3)</f>
        <v>Christchurch</v>
      </c>
      <c r="L586" t="s">
        <v>207</v>
      </c>
      <c r="M586" t="s">
        <v>212</v>
      </c>
    </row>
    <row r="587" spans="1:13" x14ac:dyDescent="0.25">
      <c r="A587" t="str">
        <f t="shared" si="9"/>
        <v>Kelly Grant</v>
      </c>
      <c r="B587" s="8">
        <v>805</v>
      </c>
      <c r="C587" s="1">
        <v>55586</v>
      </c>
      <c r="D587" s="3">
        <v>44034</v>
      </c>
      <c r="E587" s="1" t="s">
        <v>46</v>
      </c>
      <c r="F587" t="s">
        <v>30</v>
      </c>
      <c r="G587" s="4">
        <v>19.95</v>
      </c>
      <c r="H587">
        <v>10</v>
      </c>
      <c r="I587" s="1">
        <v>4</v>
      </c>
      <c r="J587" t="str">
        <f>VLOOKUP(E587,'[1]Contacts (2)'!$E$2:$G$54,2)</f>
        <v>Grant Kelly</v>
      </c>
      <c r="K587" t="str">
        <f>VLOOKUP(E587,'[1]Contacts (2)'!$E$2:$G$54,3)</f>
        <v>Hamilton</v>
      </c>
      <c r="L587" t="s">
        <v>207</v>
      </c>
      <c r="M587" t="s">
        <v>206</v>
      </c>
    </row>
    <row r="588" spans="1:13" x14ac:dyDescent="0.25">
      <c r="A588" t="str">
        <f t="shared" si="9"/>
        <v>Evans Grant</v>
      </c>
      <c r="B588" s="8">
        <v>754</v>
      </c>
      <c r="C588" s="1">
        <v>55587</v>
      </c>
      <c r="D588" s="3">
        <v>44034</v>
      </c>
      <c r="E588" s="1" t="s">
        <v>44</v>
      </c>
      <c r="F588" t="s">
        <v>30</v>
      </c>
      <c r="G588" s="4">
        <v>19.95</v>
      </c>
      <c r="H588">
        <v>20</v>
      </c>
      <c r="I588" s="1">
        <v>3</v>
      </c>
      <c r="J588" t="str">
        <f>VLOOKUP(E588,'[1]Contacts (2)'!$E$2:$G$54,2)</f>
        <v>Grant Evans</v>
      </c>
      <c r="K588" t="str">
        <f>VLOOKUP(E588,'[1]Contacts (2)'!$E$2:$G$54,3)</f>
        <v>Dunedin</v>
      </c>
      <c r="L588" t="s">
        <v>207</v>
      </c>
      <c r="M588" t="s">
        <v>216</v>
      </c>
    </row>
    <row r="589" spans="1:13" x14ac:dyDescent="0.25">
      <c r="A589" t="str">
        <f t="shared" si="9"/>
        <v>Isaacs Grant</v>
      </c>
      <c r="B589" s="8">
        <v>709</v>
      </c>
      <c r="C589" s="1">
        <v>55588</v>
      </c>
      <c r="D589" s="3">
        <v>44034</v>
      </c>
      <c r="E589" s="1" t="s">
        <v>60</v>
      </c>
      <c r="F589" t="s">
        <v>16</v>
      </c>
      <c r="G589" s="4">
        <v>21.5</v>
      </c>
      <c r="H589">
        <v>100</v>
      </c>
      <c r="I589" s="1">
        <v>6</v>
      </c>
      <c r="J589" t="str">
        <f>VLOOKUP(E589,'[1]Contacts (2)'!$E$2:$G$54,2)</f>
        <v>Grant Isaacs</v>
      </c>
      <c r="K589" t="str">
        <f>VLOOKUP(E589,'[1]Contacts (2)'!$E$2:$G$54,3)</f>
        <v>Hamilton</v>
      </c>
      <c r="L589" t="s">
        <v>207</v>
      </c>
      <c r="M589" t="s">
        <v>209</v>
      </c>
    </row>
    <row r="590" spans="1:13" x14ac:dyDescent="0.25">
      <c r="A590" t="str">
        <f t="shared" si="9"/>
        <v>Fisher Bridget</v>
      </c>
      <c r="B590" s="8">
        <v>751</v>
      </c>
      <c r="C590" s="1">
        <v>55589</v>
      </c>
      <c r="D590" s="3">
        <v>44034</v>
      </c>
      <c r="E590" s="1" t="s">
        <v>53</v>
      </c>
      <c r="F590" t="s">
        <v>16</v>
      </c>
      <c r="G590" s="4">
        <v>21.5</v>
      </c>
      <c r="H590">
        <v>20</v>
      </c>
      <c r="I590" s="1">
        <v>6</v>
      </c>
      <c r="J590" t="str">
        <f>VLOOKUP(E590,'[1]Contacts (2)'!$E$2:$G$54,2)</f>
        <v>Bridget Fisher</v>
      </c>
      <c r="K590" t="str">
        <f>VLOOKUP(E590,'[1]Contacts (2)'!$E$2:$G$54,3)</f>
        <v>Christchurch</v>
      </c>
      <c r="L590" t="s">
        <v>200</v>
      </c>
      <c r="M590" t="s">
        <v>218</v>
      </c>
    </row>
    <row r="591" spans="1:13" x14ac:dyDescent="0.25">
      <c r="A591" t="str">
        <f t="shared" si="9"/>
        <v>Oliver Bridget</v>
      </c>
      <c r="B591" s="8">
        <v>1820</v>
      </c>
      <c r="C591" s="1">
        <v>55590</v>
      </c>
      <c r="D591" s="3">
        <v>44034</v>
      </c>
      <c r="E591" s="1" t="s">
        <v>52</v>
      </c>
      <c r="F591" t="s">
        <v>20</v>
      </c>
      <c r="G591" s="4">
        <v>29.95</v>
      </c>
      <c r="H591">
        <v>100</v>
      </c>
      <c r="I591" s="1">
        <v>8</v>
      </c>
      <c r="J591" t="str">
        <f>VLOOKUP(E591,'[1]Contacts (2)'!$E$2:$G$54,2)</f>
        <v>Bridget Oliver</v>
      </c>
      <c r="K591" t="str">
        <f>VLOOKUP(E591,'[1]Contacts (2)'!$E$2:$G$54,3)</f>
        <v>Dunedin</v>
      </c>
      <c r="L591" t="s">
        <v>200</v>
      </c>
      <c r="M591" t="s">
        <v>211</v>
      </c>
    </row>
    <row r="592" spans="1:13" x14ac:dyDescent="0.25">
      <c r="A592" t="str">
        <f t="shared" si="9"/>
        <v>Kelly Bridget</v>
      </c>
      <c r="B592" s="8">
        <v>829</v>
      </c>
      <c r="C592" s="1">
        <v>55591</v>
      </c>
      <c r="D592" s="3">
        <v>44035</v>
      </c>
      <c r="E592" s="1" t="s">
        <v>26</v>
      </c>
      <c r="F592" t="s">
        <v>16</v>
      </c>
      <c r="G592" s="4">
        <v>21.5</v>
      </c>
      <c r="H592">
        <v>25</v>
      </c>
      <c r="I592" s="1">
        <v>5</v>
      </c>
      <c r="J592" t="str">
        <f>VLOOKUP(E592,'[1]Contacts (2)'!$E$2:$G$54,2)</f>
        <v>Bridget Kelly</v>
      </c>
      <c r="K592" t="str">
        <f>VLOOKUP(E592,'[1]Contacts (2)'!$E$2:$G$54,3)</f>
        <v>Wellington</v>
      </c>
      <c r="L592" t="s">
        <v>200</v>
      </c>
      <c r="M592" t="s">
        <v>206</v>
      </c>
    </row>
    <row r="593" spans="1:13" x14ac:dyDescent="0.25">
      <c r="A593" t="str">
        <f t="shared" si="9"/>
        <v>Bryant Bridget</v>
      </c>
      <c r="B593" s="8">
        <v>784</v>
      </c>
      <c r="C593" s="1">
        <v>55592</v>
      </c>
      <c r="D593" s="3">
        <v>44035</v>
      </c>
      <c r="E593" s="1" t="s">
        <v>23</v>
      </c>
      <c r="F593" t="s">
        <v>20</v>
      </c>
      <c r="G593" s="4">
        <v>29.95</v>
      </c>
      <c r="H593">
        <v>50</v>
      </c>
      <c r="I593" s="1">
        <v>7</v>
      </c>
      <c r="J593" t="str">
        <f>VLOOKUP(E593,'[1]Contacts (2)'!$E$2:$G$54,2)</f>
        <v>Bridget Bryant</v>
      </c>
      <c r="K593" t="str">
        <f>VLOOKUP(E593,'[1]Contacts (2)'!$E$2:$G$54,3)</f>
        <v>Palmerston North</v>
      </c>
      <c r="L593" t="s">
        <v>200</v>
      </c>
      <c r="M593" t="s">
        <v>203</v>
      </c>
    </row>
    <row r="594" spans="1:13" x14ac:dyDescent="0.25">
      <c r="A594" t="str">
        <f t="shared" si="9"/>
        <v>Cox John</v>
      </c>
      <c r="B594" s="8">
        <v>775</v>
      </c>
      <c r="C594" s="1">
        <v>55593</v>
      </c>
      <c r="D594" s="3">
        <v>44035</v>
      </c>
      <c r="E594" s="1" t="s">
        <v>13</v>
      </c>
      <c r="F594" t="s">
        <v>30</v>
      </c>
      <c r="G594" s="4">
        <v>19.95</v>
      </c>
      <c r="H594">
        <v>100</v>
      </c>
      <c r="I594" s="1">
        <v>4</v>
      </c>
      <c r="J594" t="str">
        <f>VLOOKUP(E594,'[1]Contacts (2)'!$E$2:$G$54,2)</f>
        <v>John Cox</v>
      </c>
      <c r="K594" t="str">
        <f>VLOOKUP(E594,'[1]Contacts (2)'!$E$2:$G$54,3)</f>
        <v>Hamilton</v>
      </c>
      <c r="L594" t="s">
        <v>204</v>
      </c>
      <c r="M594" t="s">
        <v>205</v>
      </c>
    </row>
    <row r="595" spans="1:13" x14ac:dyDescent="0.25">
      <c r="A595" t="str">
        <f t="shared" si="9"/>
        <v>Isaacs Alice</v>
      </c>
      <c r="B595" s="8">
        <v>757</v>
      </c>
      <c r="C595" s="1">
        <v>55594</v>
      </c>
      <c r="D595" s="3">
        <v>44035</v>
      </c>
      <c r="E595" s="1" t="s">
        <v>59</v>
      </c>
      <c r="F595" t="s">
        <v>20</v>
      </c>
      <c r="G595" s="4">
        <v>29.95</v>
      </c>
      <c r="H595">
        <v>10</v>
      </c>
      <c r="I595" s="1">
        <v>8</v>
      </c>
      <c r="J595" t="str">
        <f>VLOOKUP(E595,'[1]Contacts (2)'!$E$2:$G$54,2)</f>
        <v>Alice Isaacs</v>
      </c>
      <c r="K595" t="str">
        <f>VLOOKUP(E595,'[1]Contacts (2)'!$E$2:$G$54,3)</f>
        <v>Hamilton</v>
      </c>
      <c r="L595" t="s">
        <v>202</v>
      </c>
      <c r="M595" t="s">
        <v>209</v>
      </c>
    </row>
    <row r="596" spans="1:13" x14ac:dyDescent="0.25">
      <c r="A596" t="str">
        <f t="shared" si="9"/>
        <v>Adams Bridget</v>
      </c>
      <c r="B596" s="8">
        <v>790</v>
      </c>
      <c r="C596" s="1">
        <v>55595</v>
      </c>
      <c r="D596" s="3">
        <v>44036</v>
      </c>
      <c r="E596" s="1" t="s">
        <v>61</v>
      </c>
      <c r="F596" t="s">
        <v>30</v>
      </c>
      <c r="G596" s="4">
        <v>19.95</v>
      </c>
      <c r="H596">
        <v>20</v>
      </c>
      <c r="I596" s="1">
        <v>5</v>
      </c>
      <c r="J596" t="str">
        <f>VLOOKUP(E596,'[1]Contacts (2)'!$E$2:$G$54,2)</f>
        <v>Bridget Adams</v>
      </c>
      <c r="K596" t="str">
        <f>VLOOKUP(E596,'[1]Contacts (2)'!$E$2:$G$54,3)</f>
        <v>Invercargill</v>
      </c>
      <c r="L596" t="s">
        <v>200</v>
      </c>
      <c r="M596" t="s">
        <v>213</v>
      </c>
    </row>
    <row r="597" spans="1:13" x14ac:dyDescent="0.25">
      <c r="A597" t="str">
        <f t="shared" si="9"/>
        <v>Cox Alice</v>
      </c>
      <c r="B597" s="8">
        <v>2763</v>
      </c>
      <c r="C597" s="1">
        <v>55596</v>
      </c>
      <c r="D597" s="3">
        <v>44036</v>
      </c>
      <c r="E597" s="1" t="s">
        <v>41</v>
      </c>
      <c r="F597" t="s">
        <v>20</v>
      </c>
      <c r="G597" s="4">
        <v>29.95</v>
      </c>
      <c r="H597">
        <v>50</v>
      </c>
      <c r="I597" s="1">
        <v>7</v>
      </c>
      <c r="J597" t="str">
        <f>VLOOKUP(E597,'[1]Contacts (2)'!$E$2:$G$54,2)</f>
        <v>Alice Cox</v>
      </c>
      <c r="K597" t="str">
        <f>VLOOKUP(E597,'[1]Contacts (2)'!$E$2:$G$54,3)</f>
        <v>Invercargill</v>
      </c>
      <c r="L597" t="s">
        <v>202</v>
      </c>
      <c r="M597" t="s">
        <v>205</v>
      </c>
    </row>
    <row r="598" spans="1:13" x14ac:dyDescent="0.25">
      <c r="A598" t="str">
        <f t="shared" si="9"/>
        <v>Jones Grant</v>
      </c>
      <c r="B598" s="8">
        <v>730</v>
      </c>
      <c r="C598" s="1">
        <v>55597</v>
      </c>
      <c r="D598" s="3">
        <v>44036</v>
      </c>
      <c r="E598" s="1" t="s">
        <v>17</v>
      </c>
      <c r="F598" t="s">
        <v>12</v>
      </c>
      <c r="G598" s="4">
        <v>22.95</v>
      </c>
      <c r="H598">
        <v>10</v>
      </c>
      <c r="I598" s="1">
        <v>7</v>
      </c>
      <c r="J598" t="str">
        <f>VLOOKUP(E598,'[1]Contacts (2)'!$E$2:$G$54,2)</f>
        <v>Grant Jones</v>
      </c>
      <c r="K598" t="str">
        <f>VLOOKUP(E598,'[1]Contacts (2)'!$E$2:$G$54,3)</f>
        <v>Hamilton</v>
      </c>
      <c r="L598" t="s">
        <v>207</v>
      </c>
      <c r="M598" t="s">
        <v>208</v>
      </c>
    </row>
    <row r="599" spans="1:13" x14ac:dyDescent="0.25">
      <c r="A599" t="str">
        <f t="shared" si="9"/>
        <v>Evans Grant</v>
      </c>
      <c r="B599" s="8">
        <v>754</v>
      </c>
      <c r="C599" s="1">
        <v>55598</v>
      </c>
      <c r="D599" s="3">
        <v>44036</v>
      </c>
      <c r="E599" s="1" t="s">
        <v>44</v>
      </c>
      <c r="F599" t="s">
        <v>30</v>
      </c>
      <c r="G599" s="4">
        <v>19.95</v>
      </c>
      <c r="H599">
        <v>100</v>
      </c>
      <c r="I599" s="1">
        <v>4</v>
      </c>
      <c r="J599" t="str">
        <f>VLOOKUP(E599,'[1]Contacts (2)'!$E$2:$G$54,2)</f>
        <v>Grant Evans</v>
      </c>
      <c r="K599" t="str">
        <f>VLOOKUP(E599,'[1]Contacts (2)'!$E$2:$G$54,3)</f>
        <v>Dunedin</v>
      </c>
      <c r="L599" t="s">
        <v>207</v>
      </c>
      <c r="M599" t="s">
        <v>216</v>
      </c>
    </row>
    <row r="600" spans="1:13" x14ac:dyDescent="0.25">
      <c r="A600" t="str">
        <f t="shared" si="9"/>
        <v>Peters Bridget</v>
      </c>
      <c r="B600" s="8">
        <v>766</v>
      </c>
      <c r="C600" s="1">
        <v>55599</v>
      </c>
      <c r="D600" s="3">
        <v>44036</v>
      </c>
      <c r="E600" s="1" t="s">
        <v>62</v>
      </c>
      <c r="F600" t="s">
        <v>10</v>
      </c>
      <c r="G600" s="4">
        <v>37.5</v>
      </c>
      <c r="H600">
        <v>10</v>
      </c>
      <c r="I600" s="1">
        <v>9</v>
      </c>
      <c r="J600" t="str">
        <f>VLOOKUP(E600,'[1]Contacts (2)'!$E$2:$G$54,2)</f>
        <v>Bridget Peters</v>
      </c>
      <c r="K600" t="str">
        <f>VLOOKUP(E600,'[1]Contacts (2)'!$E$2:$G$54,3)</f>
        <v>Hamilton</v>
      </c>
      <c r="L600" t="s">
        <v>200</v>
      </c>
      <c r="M600" t="s">
        <v>217</v>
      </c>
    </row>
    <row r="601" spans="1:13" x14ac:dyDescent="0.25">
      <c r="A601" t="str">
        <f t="shared" si="9"/>
        <v>Davis John</v>
      </c>
      <c r="B601" s="8">
        <v>796</v>
      </c>
      <c r="C601" s="1">
        <v>55600</v>
      </c>
      <c r="D601" s="3">
        <v>44036</v>
      </c>
      <c r="E601" s="1" t="s">
        <v>29</v>
      </c>
      <c r="F601" t="s">
        <v>12</v>
      </c>
      <c r="G601" s="4">
        <v>22.95</v>
      </c>
      <c r="H601">
        <v>25</v>
      </c>
      <c r="I601" s="1">
        <v>6</v>
      </c>
      <c r="J601" t="str">
        <f>VLOOKUP(E601,'[1]Contacts (2)'!$E$2:$G$54,2)</f>
        <v>John Davis</v>
      </c>
      <c r="K601" t="str">
        <f>VLOOKUP(E601,'[1]Contacts (2)'!$E$2:$G$54,3)</f>
        <v>Hamilton</v>
      </c>
      <c r="L601" t="s">
        <v>204</v>
      </c>
      <c r="M601" t="s">
        <v>210</v>
      </c>
    </row>
    <row r="602" spans="1:13" x14ac:dyDescent="0.25">
      <c r="A602" t="str">
        <f t="shared" si="9"/>
        <v>Oliver Grant</v>
      </c>
      <c r="B602" s="8">
        <v>859</v>
      </c>
      <c r="C602" s="1">
        <v>55601</v>
      </c>
      <c r="D602" s="3">
        <v>44037</v>
      </c>
      <c r="E602" s="1" t="s">
        <v>21</v>
      </c>
      <c r="F602" t="s">
        <v>16</v>
      </c>
      <c r="G602" s="4">
        <v>21.5</v>
      </c>
      <c r="H602">
        <v>10</v>
      </c>
      <c r="I602" s="1">
        <v>6</v>
      </c>
      <c r="J602" t="str">
        <f>VLOOKUP(E602,'[1]Contacts (2)'!$E$2:$G$54,2)</f>
        <v>Grant Oliver</v>
      </c>
      <c r="K602" t="str">
        <f>VLOOKUP(E602,'[1]Contacts (2)'!$E$2:$G$54,3)</f>
        <v>Auckland</v>
      </c>
      <c r="L602" t="s">
        <v>207</v>
      </c>
      <c r="M602" t="s">
        <v>211</v>
      </c>
    </row>
    <row r="603" spans="1:13" x14ac:dyDescent="0.25">
      <c r="A603" t="str">
        <f t="shared" si="9"/>
        <v>Bryant Alice</v>
      </c>
      <c r="B603" s="8">
        <v>84</v>
      </c>
      <c r="C603" s="1">
        <v>55602</v>
      </c>
      <c r="D603" s="3">
        <v>44037</v>
      </c>
      <c r="E603" s="1" t="s">
        <v>11</v>
      </c>
      <c r="F603" t="s">
        <v>30</v>
      </c>
      <c r="G603" s="4">
        <v>19.95</v>
      </c>
      <c r="H603">
        <v>10</v>
      </c>
      <c r="I603" s="1">
        <v>4</v>
      </c>
      <c r="J603" t="str">
        <f>VLOOKUP(E603,'[1]Contacts (2)'!$E$2:$G$54,2)</f>
        <v>Alice Bryant</v>
      </c>
      <c r="K603" t="str">
        <f>VLOOKUP(E603,'[1]Contacts (2)'!$E$2:$G$54,3)</f>
        <v>Hamilton</v>
      </c>
      <c r="L603" t="s">
        <v>202</v>
      </c>
      <c r="M603" t="s">
        <v>203</v>
      </c>
    </row>
    <row r="604" spans="1:13" x14ac:dyDescent="0.25">
      <c r="A604" t="str">
        <f t="shared" si="9"/>
        <v>Grace John</v>
      </c>
      <c r="B604" s="8">
        <v>781</v>
      </c>
      <c r="C604" s="1">
        <v>55603</v>
      </c>
      <c r="D604" s="3">
        <v>44037</v>
      </c>
      <c r="E604" s="1" t="s">
        <v>47</v>
      </c>
      <c r="F604" t="s">
        <v>16</v>
      </c>
      <c r="G604" s="4">
        <v>21.5</v>
      </c>
      <c r="H604">
        <v>25</v>
      </c>
      <c r="I604" s="1">
        <v>8</v>
      </c>
      <c r="J604" t="str">
        <f>VLOOKUP(E604,'[1]Contacts (2)'!$E$2:$G$54,2)</f>
        <v>John Grace</v>
      </c>
      <c r="K604" t="str">
        <f>VLOOKUP(E604,'[1]Contacts (2)'!$E$2:$G$54,3)</f>
        <v>Invercargill</v>
      </c>
      <c r="L604" t="s">
        <v>204</v>
      </c>
      <c r="M604" t="s">
        <v>201</v>
      </c>
    </row>
    <row r="605" spans="1:13" x14ac:dyDescent="0.25">
      <c r="A605" t="str">
        <f t="shared" si="9"/>
        <v>Jones John</v>
      </c>
      <c r="B605" s="8">
        <v>2808</v>
      </c>
      <c r="C605" s="1">
        <v>55604</v>
      </c>
      <c r="D605" s="3">
        <v>44037</v>
      </c>
      <c r="E605" s="1" t="s">
        <v>45</v>
      </c>
      <c r="F605" t="s">
        <v>30</v>
      </c>
      <c r="G605" s="4">
        <v>19.95</v>
      </c>
      <c r="H605">
        <v>25</v>
      </c>
      <c r="I605" s="1">
        <v>4</v>
      </c>
      <c r="J605" t="str">
        <f>VLOOKUP(E605,'[1]Contacts (2)'!$E$2:$G$54,2)</f>
        <v>John Jones</v>
      </c>
      <c r="K605" t="str">
        <f>VLOOKUP(E605,'[1]Contacts (2)'!$E$2:$G$54,3)</f>
        <v>Wellington</v>
      </c>
      <c r="L605" t="s">
        <v>204</v>
      </c>
      <c r="M605" t="s">
        <v>208</v>
      </c>
    </row>
    <row r="606" spans="1:13" x14ac:dyDescent="0.25">
      <c r="A606" t="str">
        <f t="shared" si="9"/>
        <v>Adams Alice</v>
      </c>
      <c r="B606" s="8">
        <v>850</v>
      </c>
      <c r="C606" s="1">
        <v>55605</v>
      </c>
      <c r="D606" s="3">
        <v>44037</v>
      </c>
      <c r="E606" s="1" t="s">
        <v>36</v>
      </c>
      <c r="F606" t="s">
        <v>30</v>
      </c>
      <c r="G606" s="4">
        <v>19.95</v>
      </c>
      <c r="H606">
        <v>10</v>
      </c>
      <c r="I606" s="1">
        <v>5</v>
      </c>
      <c r="J606" t="str">
        <f>VLOOKUP(E606,'[1]Contacts (2)'!$E$2:$G$54,2)</f>
        <v>Alice Adams</v>
      </c>
      <c r="K606" t="str">
        <f>VLOOKUP(E606,'[1]Contacts (2)'!$E$2:$G$54,3)</f>
        <v>Dunedin</v>
      </c>
      <c r="L606" t="s">
        <v>202</v>
      </c>
      <c r="M606" t="s">
        <v>213</v>
      </c>
    </row>
    <row r="607" spans="1:13" x14ac:dyDescent="0.25">
      <c r="A607" t="str">
        <f t="shared" si="9"/>
        <v>Henry Bridget</v>
      </c>
      <c r="B607" s="8">
        <v>36</v>
      </c>
      <c r="C607" s="1">
        <v>55606</v>
      </c>
      <c r="D607" s="3">
        <v>44037</v>
      </c>
      <c r="E607" s="1" t="s">
        <v>48</v>
      </c>
      <c r="F607" t="s">
        <v>20</v>
      </c>
      <c r="G607" s="4">
        <v>29.95</v>
      </c>
      <c r="H607">
        <v>10</v>
      </c>
      <c r="I607" s="1">
        <v>8</v>
      </c>
      <c r="J607" t="str">
        <f>VLOOKUP(E607,'[1]Contacts (2)'!$E$2:$G$54,2)</f>
        <v>Bridget Henry</v>
      </c>
      <c r="K607" t="str">
        <f>VLOOKUP(E607,'[1]Contacts (2)'!$E$2:$G$54,3)</f>
        <v>Hamilton</v>
      </c>
      <c r="L607" t="s">
        <v>200</v>
      </c>
      <c r="M607" t="s">
        <v>215</v>
      </c>
    </row>
    <row r="608" spans="1:13" x14ac:dyDescent="0.25">
      <c r="A608" t="str">
        <f t="shared" si="9"/>
        <v>Evans John</v>
      </c>
      <c r="B608" s="8">
        <v>811</v>
      </c>
      <c r="C608" s="1">
        <v>55607</v>
      </c>
      <c r="D608" s="3">
        <v>44038</v>
      </c>
      <c r="E608" s="1" t="s">
        <v>37</v>
      </c>
      <c r="F608" t="s">
        <v>10</v>
      </c>
      <c r="G608" s="4">
        <v>37.5</v>
      </c>
      <c r="H608">
        <v>20</v>
      </c>
      <c r="I608" s="1">
        <v>9</v>
      </c>
      <c r="J608" t="str">
        <f>VLOOKUP(E608,'[1]Contacts (2)'!$E$2:$G$54,2)</f>
        <v>John Evans</v>
      </c>
      <c r="K608" t="str">
        <f>VLOOKUP(E608,'[1]Contacts (2)'!$E$2:$G$54,3)</f>
        <v>Invercargill</v>
      </c>
      <c r="L608" t="s">
        <v>204</v>
      </c>
      <c r="M608" t="s">
        <v>216</v>
      </c>
    </row>
    <row r="609" spans="1:13" x14ac:dyDescent="0.25">
      <c r="A609" t="str">
        <f t="shared" si="9"/>
        <v>Adams Bridget</v>
      </c>
      <c r="B609" s="8">
        <v>790</v>
      </c>
      <c r="C609" s="1">
        <v>55608</v>
      </c>
      <c r="D609" s="3">
        <v>44038</v>
      </c>
      <c r="E609" s="1" t="s">
        <v>61</v>
      </c>
      <c r="F609" t="s">
        <v>10</v>
      </c>
      <c r="G609" s="4">
        <v>37.5</v>
      </c>
      <c r="H609">
        <v>25</v>
      </c>
      <c r="I609" s="1">
        <v>8</v>
      </c>
      <c r="J609" t="str">
        <f>VLOOKUP(E609,'[1]Contacts (2)'!$E$2:$G$54,2)</f>
        <v>Bridget Adams</v>
      </c>
      <c r="K609" t="str">
        <f>VLOOKUP(E609,'[1]Contacts (2)'!$E$2:$G$54,3)</f>
        <v>Invercargill</v>
      </c>
      <c r="L609" t="s">
        <v>200</v>
      </c>
      <c r="M609" t="s">
        <v>213</v>
      </c>
    </row>
    <row r="610" spans="1:13" x14ac:dyDescent="0.25">
      <c r="A610" t="str">
        <f t="shared" si="9"/>
        <v>Grace Grant</v>
      </c>
      <c r="B610" s="8">
        <v>817</v>
      </c>
      <c r="C610" s="1">
        <v>55609</v>
      </c>
      <c r="D610" s="3">
        <v>44038</v>
      </c>
      <c r="E610" s="1" t="s">
        <v>40</v>
      </c>
      <c r="F610" t="s">
        <v>20</v>
      </c>
      <c r="G610" s="4">
        <v>29.95</v>
      </c>
      <c r="H610">
        <v>50</v>
      </c>
      <c r="I610" s="1">
        <v>7</v>
      </c>
      <c r="J610" t="str">
        <f>VLOOKUP(E610,'[1]Contacts (2)'!$E$2:$G$54,2)</f>
        <v>Grant Grace</v>
      </c>
      <c r="K610" t="str">
        <f>VLOOKUP(E610,'[1]Contacts (2)'!$E$2:$G$54,3)</f>
        <v>Christchurch</v>
      </c>
      <c r="L610" t="s">
        <v>207</v>
      </c>
      <c r="M610" t="s">
        <v>201</v>
      </c>
    </row>
    <row r="611" spans="1:13" x14ac:dyDescent="0.25">
      <c r="A611" t="str">
        <f t="shared" si="9"/>
        <v>Davis Alice</v>
      </c>
      <c r="B611" s="8">
        <v>841</v>
      </c>
      <c r="C611" s="1">
        <v>55610</v>
      </c>
      <c r="D611" s="3">
        <v>44038</v>
      </c>
      <c r="E611" s="1" t="s">
        <v>43</v>
      </c>
      <c r="F611" t="s">
        <v>10</v>
      </c>
      <c r="G611" s="4">
        <v>37.5</v>
      </c>
      <c r="H611">
        <v>25</v>
      </c>
      <c r="I611" s="1">
        <v>12</v>
      </c>
      <c r="J611" t="str">
        <f>VLOOKUP(E611,'[1]Contacts (2)'!$E$2:$G$54,2)</f>
        <v>Alice Davis</v>
      </c>
      <c r="K611" t="str">
        <f>VLOOKUP(E611,'[1]Contacts (2)'!$E$2:$G$54,3)</f>
        <v>Dunedin</v>
      </c>
      <c r="L611" t="s">
        <v>202</v>
      </c>
      <c r="M611" t="s">
        <v>210</v>
      </c>
    </row>
    <row r="612" spans="1:13" x14ac:dyDescent="0.25">
      <c r="A612" t="str">
        <f t="shared" si="9"/>
        <v>Davis Alice</v>
      </c>
      <c r="B612" s="8">
        <v>841</v>
      </c>
      <c r="C612" s="1">
        <v>55611</v>
      </c>
      <c r="D612" s="3">
        <v>44038</v>
      </c>
      <c r="E612" s="1" t="s">
        <v>43</v>
      </c>
      <c r="F612" t="s">
        <v>30</v>
      </c>
      <c r="G612" s="4">
        <v>19.95</v>
      </c>
      <c r="H612">
        <v>10</v>
      </c>
      <c r="I612" s="1">
        <v>4</v>
      </c>
      <c r="J612" t="str">
        <f>VLOOKUP(E612,'[1]Contacts (2)'!$E$2:$G$54,2)</f>
        <v>Alice Davis</v>
      </c>
      <c r="K612" t="str">
        <f>VLOOKUP(E612,'[1]Contacts (2)'!$E$2:$G$54,3)</f>
        <v>Dunedin</v>
      </c>
      <c r="L612" t="s">
        <v>202</v>
      </c>
      <c r="M612" t="s">
        <v>210</v>
      </c>
    </row>
    <row r="613" spans="1:13" x14ac:dyDescent="0.25">
      <c r="A613" t="str">
        <f t="shared" si="9"/>
        <v>Grace John</v>
      </c>
      <c r="B613" s="8">
        <v>781</v>
      </c>
      <c r="C613" s="1">
        <v>55612</v>
      </c>
      <c r="D613" s="3">
        <v>44039</v>
      </c>
      <c r="E613" s="1" t="s">
        <v>47</v>
      </c>
      <c r="F613" t="s">
        <v>30</v>
      </c>
      <c r="G613" s="4">
        <v>19.95</v>
      </c>
      <c r="H613">
        <v>100</v>
      </c>
      <c r="I613" s="1">
        <v>4</v>
      </c>
      <c r="J613" t="str">
        <f>VLOOKUP(E613,'[1]Contacts (2)'!$E$2:$G$54,2)</f>
        <v>John Grace</v>
      </c>
      <c r="K613" t="str">
        <f>VLOOKUP(E613,'[1]Contacts (2)'!$E$2:$G$54,3)</f>
        <v>Invercargill</v>
      </c>
      <c r="L613" t="s">
        <v>204</v>
      </c>
      <c r="M613" t="s">
        <v>201</v>
      </c>
    </row>
    <row r="614" spans="1:13" x14ac:dyDescent="0.25">
      <c r="A614" t="str">
        <f t="shared" si="9"/>
        <v>Evans John</v>
      </c>
      <c r="B614" s="8">
        <v>811</v>
      </c>
      <c r="C614" s="1">
        <v>55613</v>
      </c>
      <c r="D614" s="3">
        <v>44039</v>
      </c>
      <c r="E614" s="1" t="s">
        <v>37</v>
      </c>
      <c r="F614" t="s">
        <v>16</v>
      </c>
      <c r="G614" s="4">
        <v>21.5</v>
      </c>
      <c r="H614">
        <v>50</v>
      </c>
      <c r="I614" s="1">
        <v>5</v>
      </c>
      <c r="J614" t="str">
        <f>VLOOKUP(E614,'[1]Contacts (2)'!$E$2:$G$54,2)</f>
        <v>John Evans</v>
      </c>
      <c r="K614" t="str">
        <f>VLOOKUP(E614,'[1]Contacts (2)'!$E$2:$G$54,3)</f>
        <v>Invercargill</v>
      </c>
      <c r="L614" t="s">
        <v>204</v>
      </c>
      <c r="M614" t="s">
        <v>216</v>
      </c>
    </row>
    <row r="615" spans="1:13" x14ac:dyDescent="0.25">
      <c r="A615" t="str">
        <f t="shared" si="9"/>
        <v>Cox Alice</v>
      </c>
      <c r="B615" s="8">
        <v>2763</v>
      </c>
      <c r="C615" s="1">
        <v>55614</v>
      </c>
      <c r="D615" s="3">
        <v>44039</v>
      </c>
      <c r="E615" s="1" t="s">
        <v>41</v>
      </c>
      <c r="F615" t="s">
        <v>16</v>
      </c>
      <c r="G615" s="4">
        <v>21.5</v>
      </c>
      <c r="H615">
        <v>50</v>
      </c>
      <c r="I615" s="1">
        <v>5</v>
      </c>
      <c r="J615" t="str">
        <f>VLOOKUP(E615,'[1]Contacts (2)'!$E$2:$G$54,2)</f>
        <v>Alice Cox</v>
      </c>
      <c r="K615" t="str">
        <f>VLOOKUP(E615,'[1]Contacts (2)'!$E$2:$G$54,3)</f>
        <v>Invercargill</v>
      </c>
      <c r="L615" t="s">
        <v>202</v>
      </c>
      <c r="M615" t="s">
        <v>205</v>
      </c>
    </row>
    <row r="616" spans="1:13" x14ac:dyDescent="0.25">
      <c r="A616" t="str">
        <f t="shared" si="9"/>
        <v>Peters Bridget</v>
      </c>
      <c r="B616" s="8">
        <v>766</v>
      </c>
      <c r="C616" s="1">
        <v>55615</v>
      </c>
      <c r="D616" s="3">
        <v>44039</v>
      </c>
      <c r="E616" s="1" t="s">
        <v>62</v>
      </c>
      <c r="F616" t="s">
        <v>20</v>
      </c>
      <c r="G616" s="4">
        <v>29.95</v>
      </c>
      <c r="H616">
        <v>100</v>
      </c>
      <c r="I616" s="1">
        <v>11</v>
      </c>
      <c r="J616" t="str">
        <f>VLOOKUP(E616,'[1]Contacts (2)'!$E$2:$G$54,2)</f>
        <v>Bridget Peters</v>
      </c>
      <c r="K616" t="str">
        <f>VLOOKUP(E616,'[1]Contacts (2)'!$E$2:$G$54,3)</f>
        <v>Hamilton</v>
      </c>
      <c r="L616" t="s">
        <v>200</v>
      </c>
      <c r="M616" t="s">
        <v>217</v>
      </c>
    </row>
    <row r="617" spans="1:13" x14ac:dyDescent="0.25">
      <c r="A617" t="str">
        <f t="shared" si="9"/>
        <v>Lucky Bridget</v>
      </c>
      <c r="B617" s="8">
        <v>739</v>
      </c>
      <c r="C617" s="1">
        <v>55616</v>
      </c>
      <c r="D617" s="3">
        <v>44039</v>
      </c>
      <c r="E617" s="1" t="s">
        <v>25</v>
      </c>
      <c r="F617" t="s">
        <v>30</v>
      </c>
      <c r="G617" s="4">
        <v>19.95</v>
      </c>
      <c r="H617">
        <v>50</v>
      </c>
      <c r="I617" s="1">
        <v>4</v>
      </c>
      <c r="J617" t="str">
        <f>VLOOKUP(E617,'[1]Contacts (2)'!$E$2:$G$54,2)</f>
        <v>Bridget Lucky</v>
      </c>
      <c r="K617" t="str">
        <f>VLOOKUP(E617,'[1]Contacts (2)'!$E$2:$G$54,3)</f>
        <v>Invercargill</v>
      </c>
      <c r="L617" t="s">
        <v>200</v>
      </c>
      <c r="M617" t="s">
        <v>214</v>
      </c>
    </row>
    <row r="618" spans="1:13" x14ac:dyDescent="0.25">
      <c r="A618" t="str">
        <f t="shared" si="9"/>
        <v>Henry John</v>
      </c>
      <c r="B618" s="8">
        <v>832</v>
      </c>
      <c r="C618" s="1">
        <v>55617</v>
      </c>
      <c r="D618" s="3">
        <v>44039</v>
      </c>
      <c r="E618" s="1" t="s">
        <v>28</v>
      </c>
      <c r="F618" t="s">
        <v>12</v>
      </c>
      <c r="G618" s="4">
        <v>22.95</v>
      </c>
      <c r="H618">
        <v>20</v>
      </c>
      <c r="I618" s="1">
        <v>7</v>
      </c>
      <c r="J618" t="str">
        <f>VLOOKUP(E618,'[1]Contacts (2)'!$E$2:$G$54,2)</f>
        <v>John Henry</v>
      </c>
      <c r="K618" t="str">
        <f>VLOOKUP(E618,'[1]Contacts (2)'!$E$2:$G$54,3)</f>
        <v>Wellington</v>
      </c>
      <c r="L618" t="s">
        <v>204</v>
      </c>
      <c r="M618" t="s">
        <v>215</v>
      </c>
    </row>
    <row r="619" spans="1:13" x14ac:dyDescent="0.25">
      <c r="A619" t="str">
        <f t="shared" si="9"/>
        <v>Lucky Grant</v>
      </c>
      <c r="B619" s="8">
        <v>703</v>
      </c>
      <c r="C619" s="1">
        <v>55618</v>
      </c>
      <c r="D619" s="3">
        <v>44040</v>
      </c>
      <c r="E619" s="1" t="s">
        <v>42</v>
      </c>
      <c r="F619" t="s">
        <v>30</v>
      </c>
      <c r="G619" s="4">
        <v>19.95</v>
      </c>
      <c r="H619">
        <v>50</v>
      </c>
      <c r="I619" s="1">
        <v>8</v>
      </c>
      <c r="J619" t="str">
        <f>VLOOKUP(E619,'[1]Contacts (2)'!$E$2:$G$54,2)</f>
        <v>Grant Lucky</v>
      </c>
      <c r="K619" t="str">
        <f>VLOOKUP(E619,'[1]Contacts (2)'!$E$2:$G$54,3)</f>
        <v>Christchurch</v>
      </c>
      <c r="L619" t="s">
        <v>207</v>
      </c>
      <c r="M619" t="s">
        <v>214</v>
      </c>
    </row>
    <row r="620" spans="1:13" x14ac:dyDescent="0.25">
      <c r="A620" t="str">
        <f t="shared" si="9"/>
        <v>Adams Grant</v>
      </c>
      <c r="B620" s="8">
        <v>838</v>
      </c>
      <c r="C620" s="1">
        <v>55619</v>
      </c>
      <c r="D620" s="3">
        <v>44040</v>
      </c>
      <c r="E620" s="1" t="s">
        <v>31</v>
      </c>
      <c r="F620" t="s">
        <v>16</v>
      </c>
      <c r="G620" s="4">
        <v>21.5</v>
      </c>
      <c r="H620">
        <v>25</v>
      </c>
      <c r="I620" s="1">
        <v>5</v>
      </c>
      <c r="J620" t="str">
        <f>VLOOKUP(E620,'[1]Contacts (2)'!$E$2:$G$54,2)</f>
        <v>Grant Adams</v>
      </c>
      <c r="K620" t="str">
        <f>VLOOKUP(E620,'[1]Contacts (2)'!$E$2:$G$54,3)</f>
        <v>Palmerston North</v>
      </c>
      <c r="L620" t="s">
        <v>207</v>
      </c>
      <c r="M620" t="s">
        <v>213</v>
      </c>
    </row>
    <row r="621" spans="1:13" x14ac:dyDescent="0.25">
      <c r="A621" t="str">
        <f t="shared" si="9"/>
        <v>Davis John</v>
      </c>
      <c r="B621" s="8">
        <v>796</v>
      </c>
      <c r="C621" s="1">
        <v>55620</v>
      </c>
      <c r="D621" s="3">
        <v>44040</v>
      </c>
      <c r="E621" s="1" t="s">
        <v>29</v>
      </c>
      <c r="F621" t="s">
        <v>16</v>
      </c>
      <c r="G621" s="4">
        <v>21.5</v>
      </c>
      <c r="H621">
        <v>10</v>
      </c>
      <c r="I621" s="1">
        <v>6</v>
      </c>
      <c r="J621" t="str">
        <f>VLOOKUP(E621,'[1]Contacts (2)'!$E$2:$G$54,2)</f>
        <v>John Davis</v>
      </c>
      <c r="K621" t="str">
        <f>VLOOKUP(E621,'[1]Contacts (2)'!$E$2:$G$54,3)</f>
        <v>Hamilton</v>
      </c>
      <c r="L621" t="s">
        <v>204</v>
      </c>
      <c r="M621" t="s">
        <v>210</v>
      </c>
    </row>
    <row r="622" spans="1:13" x14ac:dyDescent="0.25">
      <c r="A622" t="str">
        <f t="shared" si="9"/>
        <v>Adams Alice</v>
      </c>
      <c r="B622" s="8">
        <v>850</v>
      </c>
      <c r="C622" s="1">
        <v>55621</v>
      </c>
      <c r="D622" s="3">
        <v>44040</v>
      </c>
      <c r="E622" s="1" t="s">
        <v>36</v>
      </c>
      <c r="F622" t="s">
        <v>30</v>
      </c>
      <c r="G622" s="4">
        <v>19.95</v>
      </c>
      <c r="H622">
        <v>50</v>
      </c>
      <c r="I622" s="1">
        <v>3</v>
      </c>
      <c r="J622" t="str">
        <f>VLOOKUP(E622,'[1]Contacts (2)'!$E$2:$G$54,2)</f>
        <v>Alice Adams</v>
      </c>
      <c r="K622" t="str">
        <f>VLOOKUP(E622,'[1]Contacts (2)'!$E$2:$G$54,3)</f>
        <v>Dunedin</v>
      </c>
      <c r="L622" t="s">
        <v>202</v>
      </c>
      <c r="M622" t="s">
        <v>213</v>
      </c>
    </row>
    <row r="623" spans="1:13" x14ac:dyDescent="0.25">
      <c r="A623" t="str">
        <f t="shared" si="9"/>
        <v>Isaacs Alice</v>
      </c>
      <c r="B623" s="8">
        <v>757</v>
      </c>
      <c r="C623" s="1">
        <v>55622</v>
      </c>
      <c r="D623" s="3">
        <v>44040</v>
      </c>
      <c r="E623" s="1" t="s">
        <v>59</v>
      </c>
      <c r="F623" t="s">
        <v>30</v>
      </c>
      <c r="G623" s="4">
        <v>19.95</v>
      </c>
      <c r="H623">
        <v>10</v>
      </c>
      <c r="I623" s="1">
        <v>3</v>
      </c>
      <c r="J623" t="str">
        <f>VLOOKUP(E623,'[1]Contacts (2)'!$E$2:$G$54,2)</f>
        <v>Alice Isaacs</v>
      </c>
      <c r="K623" t="str">
        <f>VLOOKUP(E623,'[1]Contacts (2)'!$E$2:$G$54,3)</f>
        <v>Hamilton</v>
      </c>
      <c r="L623" t="s">
        <v>202</v>
      </c>
      <c r="M623" t="s">
        <v>209</v>
      </c>
    </row>
    <row r="624" spans="1:13" x14ac:dyDescent="0.25">
      <c r="A624" t="str">
        <f t="shared" si="9"/>
        <v>Munro Grant</v>
      </c>
      <c r="B624" s="8">
        <v>79</v>
      </c>
      <c r="C624" s="1">
        <v>55623</v>
      </c>
      <c r="D624" s="3">
        <v>44040</v>
      </c>
      <c r="E624" s="1" t="s">
        <v>57</v>
      </c>
      <c r="F624" t="s">
        <v>16</v>
      </c>
      <c r="G624" s="4">
        <v>21.5</v>
      </c>
      <c r="H624">
        <v>50</v>
      </c>
      <c r="I624" s="1">
        <v>5</v>
      </c>
      <c r="J624" t="str">
        <f>VLOOKUP(E624,'[1]Contacts (2)'!$E$2:$G$54,2)</f>
        <v>Grant Munro</v>
      </c>
      <c r="K624" t="str">
        <f>VLOOKUP(E624,'[1]Contacts (2)'!$E$2:$G$54,3)</f>
        <v>Wellington</v>
      </c>
      <c r="L624" t="s">
        <v>207</v>
      </c>
      <c r="M624" t="s">
        <v>219</v>
      </c>
    </row>
    <row r="625" spans="1:13" x14ac:dyDescent="0.25">
      <c r="A625" t="str">
        <f t="shared" si="9"/>
        <v>Kelly Bridget</v>
      </c>
      <c r="B625" s="8">
        <v>829</v>
      </c>
      <c r="C625" s="1">
        <v>55624</v>
      </c>
      <c r="D625" s="3">
        <v>44041</v>
      </c>
      <c r="E625" s="1" t="s">
        <v>26</v>
      </c>
      <c r="F625" t="s">
        <v>10</v>
      </c>
      <c r="G625" s="4">
        <v>37.5</v>
      </c>
      <c r="H625">
        <v>20</v>
      </c>
      <c r="I625" s="1">
        <v>9</v>
      </c>
      <c r="J625" t="str">
        <f>VLOOKUP(E625,'[1]Contacts (2)'!$E$2:$G$54,2)</f>
        <v>Bridget Kelly</v>
      </c>
      <c r="K625" t="str">
        <f>VLOOKUP(E625,'[1]Contacts (2)'!$E$2:$G$54,3)</f>
        <v>Wellington</v>
      </c>
      <c r="L625" t="s">
        <v>200</v>
      </c>
      <c r="M625" t="s">
        <v>206</v>
      </c>
    </row>
    <row r="626" spans="1:13" x14ac:dyDescent="0.25">
      <c r="A626" t="str">
        <f t="shared" si="9"/>
        <v>Grace Bridget</v>
      </c>
      <c r="B626" s="8">
        <v>718</v>
      </c>
      <c r="C626" s="1">
        <v>55625</v>
      </c>
      <c r="D626" s="3">
        <v>44041</v>
      </c>
      <c r="E626" s="1" t="s">
        <v>9</v>
      </c>
      <c r="F626" t="s">
        <v>12</v>
      </c>
      <c r="G626" s="4">
        <v>22.95</v>
      </c>
      <c r="H626">
        <v>25</v>
      </c>
      <c r="I626" s="1">
        <v>6</v>
      </c>
      <c r="J626" t="str">
        <f>VLOOKUP(E626,'[1]Contacts (2)'!$E$2:$G$54,2)</f>
        <v>Bridget Grace</v>
      </c>
      <c r="K626" t="str">
        <f>VLOOKUP(E626,'[1]Contacts (2)'!$E$2:$G$54,3)</f>
        <v>Invercargill</v>
      </c>
      <c r="L626" t="s">
        <v>200</v>
      </c>
      <c r="M626" t="s">
        <v>201</v>
      </c>
    </row>
    <row r="627" spans="1:13" x14ac:dyDescent="0.25">
      <c r="A627" t="str">
        <f t="shared" si="9"/>
        <v>Henry Alice</v>
      </c>
      <c r="B627" s="8">
        <v>1760</v>
      </c>
      <c r="C627" s="1">
        <v>55626</v>
      </c>
      <c r="D627" s="3">
        <v>44041</v>
      </c>
      <c r="E627" s="1" t="s">
        <v>35</v>
      </c>
      <c r="F627" t="s">
        <v>20</v>
      </c>
      <c r="G627" s="4">
        <v>29.95</v>
      </c>
      <c r="H627">
        <v>50</v>
      </c>
      <c r="I627" s="1">
        <v>7</v>
      </c>
      <c r="J627" t="str">
        <f>VLOOKUP(E627,'[1]Contacts (2)'!$E$2:$G$54,2)</f>
        <v>Alice Henry</v>
      </c>
      <c r="K627" t="str">
        <f>VLOOKUP(E627,'[1]Contacts (2)'!$E$2:$G$54,3)</f>
        <v>Invercargill</v>
      </c>
      <c r="L627" t="s">
        <v>202</v>
      </c>
      <c r="M627" t="s">
        <v>215</v>
      </c>
    </row>
    <row r="628" spans="1:13" x14ac:dyDescent="0.25">
      <c r="A628" t="str">
        <f t="shared" si="9"/>
        <v>Peters Bridget</v>
      </c>
      <c r="B628" s="8">
        <v>766</v>
      </c>
      <c r="C628" s="1">
        <v>55627</v>
      </c>
      <c r="D628" s="3">
        <v>44041</v>
      </c>
      <c r="E628" s="1" t="s">
        <v>62</v>
      </c>
      <c r="F628" t="s">
        <v>30</v>
      </c>
      <c r="G628" s="4">
        <v>19.95</v>
      </c>
      <c r="H628">
        <v>100</v>
      </c>
      <c r="I628" s="1">
        <v>3</v>
      </c>
      <c r="J628" t="str">
        <f>VLOOKUP(E628,'[1]Contacts (2)'!$E$2:$G$54,2)</f>
        <v>Bridget Peters</v>
      </c>
      <c r="K628" t="str">
        <f>VLOOKUP(E628,'[1]Contacts (2)'!$E$2:$G$54,3)</f>
        <v>Hamilton</v>
      </c>
      <c r="L628" t="s">
        <v>200</v>
      </c>
      <c r="M628" t="s">
        <v>217</v>
      </c>
    </row>
    <row r="629" spans="1:13" x14ac:dyDescent="0.25">
      <c r="A629" t="str">
        <f t="shared" si="9"/>
        <v>Grace John</v>
      </c>
      <c r="B629" s="8">
        <v>781</v>
      </c>
      <c r="C629" s="1">
        <v>55628</v>
      </c>
      <c r="D629" s="3">
        <v>44041</v>
      </c>
      <c r="E629" s="1" t="s">
        <v>47</v>
      </c>
      <c r="F629" t="s">
        <v>30</v>
      </c>
      <c r="G629" s="4">
        <v>19.95</v>
      </c>
      <c r="H629">
        <v>10</v>
      </c>
      <c r="I629" s="1">
        <v>3</v>
      </c>
      <c r="J629" t="str">
        <f>VLOOKUP(E629,'[1]Contacts (2)'!$E$2:$G$54,2)</f>
        <v>John Grace</v>
      </c>
      <c r="K629" t="str">
        <f>VLOOKUP(E629,'[1]Contacts (2)'!$E$2:$G$54,3)</f>
        <v>Invercargill</v>
      </c>
      <c r="L629" t="s">
        <v>204</v>
      </c>
      <c r="M629" t="s">
        <v>201</v>
      </c>
    </row>
    <row r="630" spans="1:13" x14ac:dyDescent="0.25">
      <c r="A630" t="str">
        <f t="shared" si="9"/>
        <v>Kelly John</v>
      </c>
      <c r="B630" s="8">
        <v>724</v>
      </c>
      <c r="C630" s="1">
        <v>55629</v>
      </c>
      <c r="D630" s="3">
        <v>44041</v>
      </c>
      <c r="E630" s="1" t="s">
        <v>15</v>
      </c>
      <c r="F630" t="s">
        <v>12</v>
      </c>
      <c r="G630" s="4">
        <v>22.95</v>
      </c>
      <c r="H630">
        <v>10</v>
      </c>
      <c r="I630" s="1">
        <v>6</v>
      </c>
      <c r="J630" t="str">
        <f>VLOOKUP(E630,'[1]Contacts (2)'!$E$2:$G$54,2)</f>
        <v>John Kelly</v>
      </c>
      <c r="K630" t="str">
        <f>VLOOKUP(E630,'[1]Contacts (2)'!$E$2:$G$54,3)</f>
        <v>Invercargill</v>
      </c>
      <c r="L630" t="s">
        <v>204</v>
      </c>
      <c r="M630" t="s">
        <v>206</v>
      </c>
    </row>
    <row r="631" spans="1:13" x14ac:dyDescent="0.25">
      <c r="A631" t="str">
        <f t="shared" si="9"/>
        <v>Peters Bridget</v>
      </c>
      <c r="B631" s="8">
        <v>766</v>
      </c>
      <c r="C631" s="1">
        <v>55630</v>
      </c>
      <c r="D631" s="3">
        <v>44042</v>
      </c>
      <c r="E631" s="1" t="s">
        <v>62</v>
      </c>
      <c r="F631" t="s">
        <v>30</v>
      </c>
      <c r="G631" s="4">
        <v>19.95</v>
      </c>
      <c r="H631">
        <v>25</v>
      </c>
      <c r="I631" s="1">
        <v>5</v>
      </c>
      <c r="J631" t="str">
        <f>VLOOKUP(E631,'[1]Contacts (2)'!$E$2:$G$54,2)</f>
        <v>Bridget Peters</v>
      </c>
      <c r="K631" t="str">
        <f>VLOOKUP(E631,'[1]Contacts (2)'!$E$2:$G$54,3)</f>
        <v>Hamilton</v>
      </c>
      <c r="L631" t="s">
        <v>200</v>
      </c>
      <c r="M631" t="s">
        <v>217</v>
      </c>
    </row>
    <row r="632" spans="1:13" x14ac:dyDescent="0.25">
      <c r="A632" t="str">
        <f t="shared" si="9"/>
        <v>Adams Bridget</v>
      </c>
      <c r="B632" s="8">
        <v>790</v>
      </c>
      <c r="C632" s="1">
        <v>55631</v>
      </c>
      <c r="D632" s="3">
        <v>44042</v>
      </c>
      <c r="E632" s="1" t="s">
        <v>61</v>
      </c>
      <c r="F632" t="s">
        <v>20</v>
      </c>
      <c r="G632" s="4">
        <v>29.95</v>
      </c>
      <c r="H632">
        <v>10</v>
      </c>
      <c r="I632" s="1">
        <v>7</v>
      </c>
      <c r="J632" t="str">
        <f>VLOOKUP(E632,'[1]Contacts (2)'!$E$2:$G$54,2)</f>
        <v>Bridget Adams</v>
      </c>
      <c r="K632" t="str">
        <f>VLOOKUP(E632,'[1]Contacts (2)'!$E$2:$G$54,3)</f>
        <v>Invercargill</v>
      </c>
      <c r="L632" t="s">
        <v>200</v>
      </c>
      <c r="M632" t="s">
        <v>213</v>
      </c>
    </row>
    <row r="633" spans="1:13" x14ac:dyDescent="0.25">
      <c r="A633" t="str">
        <f t="shared" si="9"/>
        <v>Grace Grant</v>
      </c>
      <c r="B633" s="8">
        <v>817</v>
      </c>
      <c r="C633" s="1">
        <v>55632</v>
      </c>
      <c r="D633" s="3">
        <v>44042</v>
      </c>
      <c r="E633" s="1" t="s">
        <v>40</v>
      </c>
      <c r="F633" t="s">
        <v>16</v>
      </c>
      <c r="G633" s="4">
        <v>21.5</v>
      </c>
      <c r="H633">
        <v>50</v>
      </c>
      <c r="I633" s="1">
        <v>5</v>
      </c>
      <c r="J633" t="str">
        <f>VLOOKUP(E633,'[1]Contacts (2)'!$E$2:$G$54,2)</f>
        <v>Grant Grace</v>
      </c>
      <c r="K633" t="str">
        <f>VLOOKUP(E633,'[1]Contacts (2)'!$E$2:$G$54,3)</f>
        <v>Christchurch</v>
      </c>
      <c r="L633" t="s">
        <v>207</v>
      </c>
      <c r="M633" t="s">
        <v>201</v>
      </c>
    </row>
    <row r="634" spans="1:13" x14ac:dyDescent="0.25">
      <c r="A634" t="str">
        <f t="shared" si="9"/>
        <v>Henry Alice</v>
      </c>
      <c r="B634" s="8">
        <v>1760</v>
      </c>
      <c r="C634" s="1">
        <v>55633</v>
      </c>
      <c r="D634" s="3">
        <v>44042</v>
      </c>
      <c r="E634" s="1" t="s">
        <v>35</v>
      </c>
      <c r="F634" t="s">
        <v>12</v>
      </c>
      <c r="G634" s="4">
        <v>22.95</v>
      </c>
      <c r="H634">
        <v>100</v>
      </c>
      <c r="I634" s="1">
        <v>10</v>
      </c>
      <c r="J634" t="str">
        <f>VLOOKUP(E634,'[1]Contacts (2)'!$E$2:$G$54,2)</f>
        <v>Alice Henry</v>
      </c>
      <c r="K634" t="str">
        <f>VLOOKUP(E634,'[1]Contacts (2)'!$E$2:$G$54,3)</f>
        <v>Invercargill</v>
      </c>
      <c r="L634" t="s">
        <v>202</v>
      </c>
      <c r="M634" t="s">
        <v>215</v>
      </c>
    </row>
    <row r="635" spans="1:13" x14ac:dyDescent="0.25">
      <c r="A635" t="str">
        <f t="shared" si="9"/>
        <v>Fisher Alice</v>
      </c>
      <c r="B635" s="8">
        <v>814</v>
      </c>
      <c r="C635" s="1">
        <v>55634</v>
      </c>
      <c r="D635" s="3">
        <v>44042</v>
      </c>
      <c r="E635" s="1" t="s">
        <v>64</v>
      </c>
      <c r="F635" t="s">
        <v>16</v>
      </c>
      <c r="G635" s="4">
        <v>21.5</v>
      </c>
      <c r="H635">
        <v>100</v>
      </c>
      <c r="I635" s="1">
        <v>5</v>
      </c>
      <c r="J635" t="str">
        <f>VLOOKUP(E635,'[1]Contacts (2)'!$E$2:$G$54,2)</f>
        <v>Alice Fisher</v>
      </c>
      <c r="K635" t="str">
        <f>VLOOKUP(E635,'[1]Contacts (2)'!$E$2:$G$54,3)</f>
        <v>Christchurch</v>
      </c>
      <c r="L635" t="s">
        <v>202</v>
      </c>
      <c r="M635" t="s">
        <v>218</v>
      </c>
    </row>
    <row r="636" spans="1:13" x14ac:dyDescent="0.25">
      <c r="A636" t="str">
        <f t="shared" si="9"/>
        <v>Fisher Grant</v>
      </c>
      <c r="B636" s="8">
        <v>74</v>
      </c>
      <c r="C636" s="1">
        <v>55635</v>
      </c>
      <c r="D636" s="3">
        <v>44042</v>
      </c>
      <c r="E636" s="1" t="s">
        <v>56</v>
      </c>
      <c r="F636" t="s">
        <v>10</v>
      </c>
      <c r="G636" s="4">
        <v>37.5</v>
      </c>
      <c r="H636">
        <v>100</v>
      </c>
      <c r="I636" s="1">
        <v>9</v>
      </c>
      <c r="J636" t="str">
        <f>VLOOKUP(E636,'[1]Contacts (2)'!$E$2:$G$54,2)</f>
        <v>Grant Fisher</v>
      </c>
      <c r="K636" t="str">
        <f>VLOOKUP(E636,'[1]Contacts (2)'!$E$2:$G$54,3)</f>
        <v>Hamilton</v>
      </c>
      <c r="L636" t="s">
        <v>207</v>
      </c>
      <c r="M636" t="s">
        <v>218</v>
      </c>
    </row>
    <row r="637" spans="1:13" x14ac:dyDescent="0.25">
      <c r="A637" t="str">
        <f t="shared" si="9"/>
        <v>Evans Alice</v>
      </c>
      <c r="B637" s="8">
        <v>793</v>
      </c>
      <c r="C637" s="1">
        <v>55636</v>
      </c>
      <c r="D637" s="3">
        <v>44043</v>
      </c>
      <c r="E637" s="1" t="s">
        <v>65</v>
      </c>
      <c r="F637" t="s">
        <v>30</v>
      </c>
      <c r="G637" s="4">
        <v>19.95</v>
      </c>
      <c r="H637">
        <v>100</v>
      </c>
      <c r="I637" s="1">
        <v>4</v>
      </c>
      <c r="J637" t="str">
        <f>VLOOKUP(E637,'[1]Contacts (2)'!$E$2:$G$54,2)</f>
        <v>Alice Evans</v>
      </c>
      <c r="K637" t="str">
        <f>VLOOKUP(E637,'[1]Contacts (2)'!$E$2:$G$54,3)</f>
        <v>Invercargill</v>
      </c>
      <c r="L637" t="s">
        <v>202</v>
      </c>
      <c r="M637" t="s">
        <v>216</v>
      </c>
    </row>
    <row r="638" spans="1:13" x14ac:dyDescent="0.25">
      <c r="A638" t="str">
        <f t="shared" si="9"/>
        <v>Kelly Grant</v>
      </c>
      <c r="B638" s="8">
        <v>805</v>
      </c>
      <c r="C638" s="1">
        <v>55637</v>
      </c>
      <c r="D638" s="3">
        <v>44043</v>
      </c>
      <c r="E638" s="1" t="s">
        <v>46</v>
      </c>
      <c r="F638" t="s">
        <v>20</v>
      </c>
      <c r="G638" s="4">
        <v>29.95</v>
      </c>
      <c r="H638">
        <v>20</v>
      </c>
      <c r="I638" s="1">
        <v>8</v>
      </c>
      <c r="J638" t="str">
        <f>VLOOKUP(E638,'[1]Contacts (2)'!$E$2:$G$54,2)</f>
        <v>Grant Kelly</v>
      </c>
      <c r="K638" t="str">
        <f>VLOOKUP(E638,'[1]Contacts (2)'!$E$2:$G$54,3)</f>
        <v>Hamilton</v>
      </c>
      <c r="L638" t="s">
        <v>207</v>
      </c>
      <c r="M638" t="s">
        <v>206</v>
      </c>
    </row>
    <row r="639" spans="1:13" x14ac:dyDescent="0.25">
      <c r="A639" t="str">
        <f t="shared" si="9"/>
        <v>Isaacs Grant</v>
      </c>
      <c r="B639" s="8">
        <v>709</v>
      </c>
      <c r="C639" s="1">
        <v>55638</v>
      </c>
      <c r="D639" s="3">
        <v>44043</v>
      </c>
      <c r="E639" s="1" t="s">
        <v>60</v>
      </c>
      <c r="F639" t="s">
        <v>20</v>
      </c>
      <c r="G639" s="4">
        <v>29.95</v>
      </c>
      <c r="H639">
        <v>50</v>
      </c>
      <c r="I639" s="1">
        <v>7</v>
      </c>
      <c r="J639" t="str">
        <f>VLOOKUP(E639,'[1]Contacts (2)'!$E$2:$G$54,2)</f>
        <v>Grant Isaacs</v>
      </c>
      <c r="K639" t="str">
        <f>VLOOKUP(E639,'[1]Contacts (2)'!$E$2:$G$54,3)</f>
        <v>Hamilton</v>
      </c>
      <c r="L639" t="s">
        <v>207</v>
      </c>
      <c r="M639" t="s">
        <v>209</v>
      </c>
    </row>
    <row r="640" spans="1:13" x14ac:dyDescent="0.25">
      <c r="A640" t="str">
        <f t="shared" si="9"/>
        <v>Neville Grant</v>
      </c>
      <c r="B640" s="8">
        <v>826</v>
      </c>
      <c r="C640" s="1">
        <v>55639</v>
      </c>
      <c r="D640" s="3">
        <v>44043</v>
      </c>
      <c r="E640" s="1" t="s">
        <v>22</v>
      </c>
      <c r="F640" t="s">
        <v>12</v>
      </c>
      <c r="G640" s="4">
        <v>22.95</v>
      </c>
      <c r="H640">
        <v>25</v>
      </c>
      <c r="I640" s="1">
        <v>6</v>
      </c>
      <c r="J640" t="str">
        <f>VLOOKUP(E640,'[1]Contacts (2)'!$E$2:$G$54,2)</f>
        <v>Grant Neville</v>
      </c>
      <c r="K640" t="str">
        <f>VLOOKUP(E640,'[1]Contacts (2)'!$E$2:$G$54,3)</f>
        <v>Christchurch</v>
      </c>
      <c r="L640" t="s">
        <v>207</v>
      </c>
      <c r="M640" t="s">
        <v>212</v>
      </c>
    </row>
    <row r="641" spans="1:13" x14ac:dyDescent="0.25">
      <c r="A641" t="str">
        <f t="shared" si="9"/>
        <v>Peters Bridget</v>
      </c>
      <c r="B641" s="8">
        <v>766</v>
      </c>
      <c r="C641" s="1">
        <v>55640</v>
      </c>
      <c r="D641" s="3">
        <v>44043</v>
      </c>
      <c r="E641" s="1" t="s">
        <v>62</v>
      </c>
      <c r="F641" t="s">
        <v>12</v>
      </c>
      <c r="G641" s="4">
        <v>22.95</v>
      </c>
      <c r="H641">
        <v>50</v>
      </c>
      <c r="I641" s="1">
        <v>6</v>
      </c>
      <c r="J641" t="str">
        <f>VLOOKUP(E641,'[1]Contacts (2)'!$E$2:$G$54,2)</f>
        <v>Bridget Peters</v>
      </c>
      <c r="K641" t="str">
        <f>VLOOKUP(E641,'[1]Contacts (2)'!$E$2:$G$54,3)</f>
        <v>Hamilton</v>
      </c>
      <c r="L641" t="s">
        <v>200</v>
      </c>
      <c r="M641" t="s">
        <v>217</v>
      </c>
    </row>
    <row r="642" spans="1:13" x14ac:dyDescent="0.25">
      <c r="A642" t="str">
        <f t="shared" si="9"/>
        <v>Grace Alice</v>
      </c>
      <c r="B642" s="8">
        <v>706</v>
      </c>
      <c r="C642" s="1">
        <v>55641</v>
      </c>
      <c r="D642" s="3">
        <v>44043</v>
      </c>
      <c r="E642" s="1" t="s">
        <v>49</v>
      </c>
      <c r="F642" t="s">
        <v>12</v>
      </c>
      <c r="G642" s="4">
        <v>22.95</v>
      </c>
      <c r="H642">
        <v>20</v>
      </c>
      <c r="I642" s="1">
        <v>6</v>
      </c>
      <c r="J642" t="str">
        <f>VLOOKUP(E642,'[1]Contacts (2)'!$E$2:$G$54,2)</f>
        <v>Alice Grace</v>
      </c>
      <c r="K642" t="str">
        <f>VLOOKUP(E642,'[1]Contacts (2)'!$E$2:$G$54,3)</f>
        <v>Christchurch</v>
      </c>
      <c r="L642" t="s">
        <v>202</v>
      </c>
      <c r="M642" t="s">
        <v>201</v>
      </c>
    </row>
    <row r="643" spans="1:13" x14ac:dyDescent="0.25">
      <c r="A643" t="str">
        <f t="shared" ref="A643:A706" si="10">M643&amp;" "&amp;L643</f>
        <v>Jones Bridget</v>
      </c>
      <c r="B643" s="8">
        <v>802</v>
      </c>
      <c r="C643" s="1">
        <v>55642</v>
      </c>
      <c r="D643" s="3">
        <v>44044</v>
      </c>
      <c r="E643" s="1" t="s">
        <v>33</v>
      </c>
      <c r="F643" t="s">
        <v>10</v>
      </c>
      <c r="G643" s="4">
        <v>37.5</v>
      </c>
      <c r="H643">
        <v>100</v>
      </c>
      <c r="I643" s="1">
        <v>8</v>
      </c>
      <c r="J643" t="str">
        <f>VLOOKUP(E643,'[1]Contacts (2)'!$E$2:$G$54,2)</f>
        <v>Bridget Jones</v>
      </c>
      <c r="K643" t="str">
        <f>VLOOKUP(E643,'[1]Contacts (2)'!$E$2:$G$54,3)</f>
        <v>Wellington</v>
      </c>
      <c r="L643" t="s">
        <v>200</v>
      </c>
      <c r="M643" t="s">
        <v>208</v>
      </c>
    </row>
    <row r="644" spans="1:13" x14ac:dyDescent="0.25">
      <c r="A644" t="str">
        <f t="shared" si="10"/>
        <v>Oliver Grant</v>
      </c>
      <c r="B644" s="8">
        <v>859</v>
      </c>
      <c r="C644" s="1">
        <v>55643</v>
      </c>
      <c r="D644" s="3">
        <v>44044</v>
      </c>
      <c r="E644" s="1" t="s">
        <v>21</v>
      </c>
      <c r="F644" t="s">
        <v>10</v>
      </c>
      <c r="G644" s="4">
        <v>37.5</v>
      </c>
      <c r="H644">
        <v>50</v>
      </c>
      <c r="I644" s="1">
        <v>8</v>
      </c>
      <c r="J644" t="str">
        <f>VLOOKUP(E644,'[1]Contacts (2)'!$E$2:$G$54,2)</f>
        <v>Grant Oliver</v>
      </c>
      <c r="K644" t="str">
        <f>VLOOKUP(E644,'[1]Contacts (2)'!$E$2:$G$54,3)</f>
        <v>Auckland</v>
      </c>
      <c r="L644" t="s">
        <v>207</v>
      </c>
      <c r="M644" t="s">
        <v>211</v>
      </c>
    </row>
    <row r="645" spans="1:13" x14ac:dyDescent="0.25">
      <c r="A645" t="str">
        <f t="shared" si="10"/>
        <v>Fisher Grant</v>
      </c>
      <c r="B645" s="8">
        <v>74</v>
      </c>
      <c r="C645" s="1">
        <v>55644</v>
      </c>
      <c r="D645" s="3">
        <v>44044</v>
      </c>
      <c r="E645" s="1" t="s">
        <v>56</v>
      </c>
      <c r="F645" t="s">
        <v>30</v>
      </c>
      <c r="G645" s="4">
        <v>19.95</v>
      </c>
      <c r="H645">
        <v>100</v>
      </c>
      <c r="I645" s="1">
        <v>4</v>
      </c>
      <c r="J645" t="str">
        <f>VLOOKUP(E645,'[1]Contacts (2)'!$E$2:$G$54,2)</f>
        <v>Grant Fisher</v>
      </c>
      <c r="K645" t="str">
        <f>VLOOKUP(E645,'[1]Contacts (2)'!$E$2:$G$54,3)</f>
        <v>Hamilton</v>
      </c>
      <c r="L645" t="s">
        <v>207</v>
      </c>
      <c r="M645" t="s">
        <v>218</v>
      </c>
    </row>
    <row r="646" spans="1:13" x14ac:dyDescent="0.25">
      <c r="A646" t="str">
        <f t="shared" si="10"/>
        <v>Davis Alice</v>
      </c>
      <c r="B646" s="8">
        <v>841</v>
      </c>
      <c r="C646" s="1">
        <v>55645</v>
      </c>
      <c r="D646" s="3">
        <v>44044</v>
      </c>
      <c r="E646" s="1" t="s">
        <v>43</v>
      </c>
      <c r="F646" t="s">
        <v>10</v>
      </c>
      <c r="G646" s="4">
        <v>37.5</v>
      </c>
      <c r="H646">
        <v>10</v>
      </c>
      <c r="I646" s="1">
        <v>9</v>
      </c>
      <c r="J646" t="str">
        <f>VLOOKUP(E646,'[1]Contacts (2)'!$E$2:$G$54,2)</f>
        <v>Alice Davis</v>
      </c>
      <c r="K646" t="str">
        <f>VLOOKUP(E646,'[1]Contacts (2)'!$E$2:$G$54,3)</f>
        <v>Dunedin</v>
      </c>
      <c r="L646" t="s">
        <v>202</v>
      </c>
      <c r="M646" t="s">
        <v>210</v>
      </c>
    </row>
    <row r="647" spans="1:13" x14ac:dyDescent="0.25">
      <c r="A647" t="str">
        <f t="shared" si="10"/>
        <v>Adams Alice</v>
      </c>
      <c r="B647" s="8">
        <v>850</v>
      </c>
      <c r="C647" s="1">
        <v>55646</v>
      </c>
      <c r="D647" s="3">
        <v>44044</v>
      </c>
      <c r="E647" s="1" t="s">
        <v>36</v>
      </c>
      <c r="F647" t="s">
        <v>16</v>
      </c>
      <c r="G647" s="4">
        <v>21.5</v>
      </c>
      <c r="H647">
        <v>20</v>
      </c>
      <c r="I647" s="1">
        <v>6</v>
      </c>
      <c r="J647" t="str">
        <f>VLOOKUP(E647,'[1]Contacts (2)'!$E$2:$G$54,2)</f>
        <v>Alice Adams</v>
      </c>
      <c r="K647" t="str">
        <f>VLOOKUP(E647,'[1]Contacts (2)'!$E$2:$G$54,3)</f>
        <v>Dunedin</v>
      </c>
      <c r="L647" t="s">
        <v>202</v>
      </c>
      <c r="M647" t="s">
        <v>213</v>
      </c>
    </row>
    <row r="648" spans="1:13" x14ac:dyDescent="0.25">
      <c r="A648" t="str">
        <f t="shared" si="10"/>
        <v>Henry Alice</v>
      </c>
      <c r="B648" s="8">
        <v>1760</v>
      </c>
      <c r="C648" s="1">
        <v>55647</v>
      </c>
      <c r="D648" s="3">
        <v>44044</v>
      </c>
      <c r="E648" s="1" t="s">
        <v>35</v>
      </c>
      <c r="F648" t="s">
        <v>12</v>
      </c>
      <c r="G648" s="4">
        <v>22.95</v>
      </c>
      <c r="H648">
        <v>50</v>
      </c>
      <c r="I648" s="1">
        <v>7</v>
      </c>
      <c r="J648" t="str">
        <f>VLOOKUP(E648,'[1]Contacts (2)'!$E$2:$G$54,2)</f>
        <v>Alice Henry</v>
      </c>
      <c r="K648" t="str">
        <f>VLOOKUP(E648,'[1]Contacts (2)'!$E$2:$G$54,3)</f>
        <v>Invercargill</v>
      </c>
      <c r="L648" t="s">
        <v>202</v>
      </c>
      <c r="M648" t="s">
        <v>215</v>
      </c>
    </row>
    <row r="649" spans="1:13" x14ac:dyDescent="0.25">
      <c r="A649" t="str">
        <f t="shared" si="10"/>
        <v>Oliver Bridget</v>
      </c>
      <c r="B649" s="8">
        <v>1820</v>
      </c>
      <c r="C649" s="1">
        <v>55648</v>
      </c>
      <c r="D649" s="3">
        <v>44045</v>
      </c>
      <c r="E649" s="1" t="s">
        <v>52</v>
      </c>
      <c r="F649" t="s">
        <v>10</v>
      </c>
      <c r="G649" s="4">
        <v>37.5</v>
      </c>
      <c r="H649">
        <v>20</v>
      </c>
      <c r="I649" s="1">
        <v>12</v>
      </c>
      <c r="J649" t="str">
        <f>VLOOKUP(E649,'[1]Contacts (2)'!$E$2:$G$54,2)</f>
        <v>Bridget Oliver</v>
      </c>
      <c r="K649" t="str">
        <f>VLOOKUP(E649,'[1]Contacts (2)'!$E$2:$G$54,3)</f>
        <v>Dunedin</v>
      </c>
      <c r="L649" t="s">
        <v>200</v>
      </c>
      <c r="M649" t="s">
        <v>211</v>
      </c>
    </row>
    <row r="650" spans="1:13" x14ac:dyDescent="0.25">
      <c r="A650" t="str">
        <f t="shared" si="10"/>
        <v>Fisher John</v>
      </c>
      <c r="B650" s="8">
        <v>2856</v>
      </c>
      <c r="C650" s="1">
        <v>55649</v>
      </c>
      <c r="D650" s="3">
        <v>44045</v>
      </c>
      <c r="E650" s="1" t="s">
        <v>54</v>
      </c>
      <c r="F650" t="s">
        <v>12</v>
      </c>
      <c r="G650" s="4">
        <v>22.95</v>
      </c>
      <c r="H650">
        <v>50</v>
      </c>
      <c r="I650" s="1">
        <v>7</v>
      </c>
      <c r="J650" t="str">
        <f>VLOOKUP(E650,'[1]Contacts (2)'!$E$2:$G$54,2)</f>
        <v>John Fisher</v>
      </c>
      <c r="K650" t="str">
        <f>VLOOKUP(E650,'[1]Contacts (2)'!$E$2:$G$54,3)</f>
        <v>Christchurch</v>
      </c>
      <c r="L650" t="s">
        <v>204</v>
      </c>
      <c r="M650" t="s">
        <v>218</v>
      </c>
    </row>
    <row r="651" spans="1:13" x14ac:dyDescent="0.25">
      <c r="A651" t="str">
        <f t="shared" si="10"/>
        <v>Adams John</v>
      </c>
      <c r="B651" s="8">
        <v>2769</v>
      </c>
      <c r="C651" s="1">
        <v>55650</v>
      </c>
      <c r="D651" s="3">
        <v>44045</v>
      </c>
      <c r="E651" s="1" t="s">
        <v>24</v>
      </c>
      <c r="F651" t="s">
        <v>16</v>
      </c>
      <c r="G651" s="4">
        <v>21.5</v>
      </c>
      <c r="H651">
        <v>50</v>
      </c>
      <c r="I651" s="1">
        <v>12</v>
      </c>
      <c r="J651" t="str">
        <f>VLOOKUP(E651,'[1]Contacts (2)'!$E$2:$G$54,2)</f>
        <v>John Adams</v>
      </c>
      <c r="K651" t="str">
        <f>VLOOKUP(E651,'[1]Contacts (2)'!$E$2:$G$54,3)</f>
        <v>Dunedin</v>
      </c>
      <c r="L651" t="s">
        <v>204</v>
      </c>
      <c r="M651" t="s">
        <v>213</v>
      </c>
    </row>
    <row r="652" spans="1:13" x14ac:dyDescent="0.25">
      <c r="A652" t="str">
        <f t="shared" si="10"/>
        <v>Henry Bridget</v>
      </c>
      <c r="B652" s="8">
        <v>36</v>
      </c>
      <c r="C652" s="1">
        <v>55651</v>
      </c>
      <c r="D652" s="3">
        <v>44045</v>
      </c>
      <c r="E652" s="1" t="s">
        <v>48</v>
      </c>
      <c r="F652" t="s">
        <v>16</v>
      </c>
      <c r="G652" s="4">
        <v>21.5</v>
      </c>
      <c r="H652">
        <v>100</v>
      </c>
      <c r="I652" s="1">
        <v>5</v>
      </c>
      <c r="J652" t="str">
        <f>VLOOKUP(E652,'[1]Contacts (2)'!$E$2:$G$54,2)</f>
        <v>Bridget Henry</v>
      </c>
      <c r="K652" t="str">
        <f>VLOOKUP(E652,'[1]Contacts (2)'!$E$2:$G$54,3)</f>
        <v>Hamilton</v>
      </c>
      <c r="L652" t="s">
        <v>200</v>
      </c>
      <c r="M652" t="s">
        <v>215</v>
      </c>
    </row>
    <row r="653" spans="1:13" x14ac:dyDescent="0.25">
      <c r="A653" t="str">
        <f t="shared" si="10"/>
        <v>Cox John</v>
      </c>
      <c r="B653" s="8">
        <v>775</v>
      </c>
      <c r="C653" s="1">
        <v>55652</v>
      </c>
      <c r="D653" s="3">
        <v>44045</v>
      </c>
      <c r="E653" s="1" t="s">
        <v>13</v>
      </c>
      <c r="F653" t="s">
        <v>12</v>
      </c>
      <c r="G653" s="4">
        <v>22.95</v>
      </c>
      <c r="H653">
        <v>25</v>
      </c>
      <c r="I653" s="1">
        <v>6</v>
      </c>
      <c r="J653" t="str">
        <f>VLOOKUP(E653,'[1]Contacts (2)'!$E$2:$G$54,2)</f>
        <v>John Cox</v>
      </c>
      <c r="K653" t="str">
        <f>VLOOKUP(E653,'[1]Contacts (2)'!$E$2:$G$54,3)</f>
        <v>Hamilton</v>
      </c>
      <c r="L653" t="s">
        <v>204</v>
      </c>
      <c r="M653" t="s">
        <v>205</v>
      </c>
    </row>
    <row r="654" spans="1:13" x14ac:dyDescent="0.25">
      <c r="A654" t="str">
        <f t="shared" si="10"/>
        <v>Bryant Bridget</v>
      </c>
      <c r="B654" s="8">
        <v>784</v>
      </c>
      <c r="C654" s="1">
        <v>55653</v>
      </c>
      <c r="D654" s="3">
        <v>44045</v>
      </c>
      <c r="E654" s="1" t="s">
        <v>23</v>
      </c>
      <c r="F654" t="s">
        <v>16</v>
      </c>
      <c r="G654" s="4">
        <v>21.5</v>
      </c>
      <c r="H654">
        <v>20</v>
      </c>
      <c r="I654" s="1">
        <v>6</v>
      </c>
      <c r="J654" t="str">
        <f>VLOOKUP(E654,'[1]Contacts (2)'!$E$2:$G$54,2)</f>
        <v>Bridget Bryant</v>
      </c>
      <c r="K654" t="str">
        <f>VLOOKUP(E654,'[1]Contacts (2)'!$E$2:$G$54,3)</f>
        <v>Palmerston North</v>
      </c>
      <c r="L654" t="s">
        <v>200</v>
      </c>
      <c r="M654" t="s">
        <v>203</v>
      </c>
    </row>
    <row r="655" spans="1:13" x14ac:dyDescent="0.25">
      <c r="A655" t="str">
        <f t="shared" si="10"/>
        <v>Grace Alice</v>
      </c>
      <c r="B655" s="8">
        <v>706</v>
      </c>
      <c r="C655" s="1">
        <v>55654</v>
      </c>
      <c r="D655" s="3">
        <v>44046</v>
      </c>
      <c r="E655" s="1" t="s">
        <v>49</v>
      </c>
      <c r="F655" t="s">
        <v>30</v>
      </c>
      <c r="G655" s="4">
        <v>19.95</v>
      </c>
      <c r="H655">
        <v>10</v>
      </c>
      <c r="I655" s="1">
        <v>4</v>
      </c>
      <c r="J655" t="str">
        <f>VLOOKUP(E655,'[1]Contacts (2)'!$E$2:$G$54,2)</f>
        <v>Alice Grace</v>
      </c>
      <c r="K655" t="str">
        <f>VLOOKUP(E655,'[1]Contacts (2)'!$E$2:$G$54,3)</f>
        <v>Christchurch</v>
      </c>
      <c r="L655" t="s">
        <v>202</v>
      </c>
      <c r="M655" t="s">
        <v>201</v>
      </c>
    </row>
    <row r="656" spans="1:13" x14ac:dyDescent="0.25">
      <c r="A656" t="str">
        <f t="shared" si="10"/>
        <v>Grace John</v>
      </c>
      <c r="B656" s="8">
        <v>781</v>
      </c>
      <c r="C656" s="1">
        <v>55655</v>
      </c>
      <c r="D656" s="3">
        <v>44046</v>
      </c>
      <c r="E656" s="1" t="s">
        <v>47</v>
      </c>
      <c r="F656" t="s">
        <v>12</v>
      </c>
      <c r="G656" s="4">
        <v>22.95</v>
      </c>
      <c r="H656">
        <v>10</v>
      </c>
      <c r="I656" s="1">
        <v>10</v>
      </c>
      <c r="J656" t="str">
        <f>VLOOKUP(E656,'[1]Contacts (2)'!$E$2:$G$54,2)</f>
        <v>John Grace</v>
      </c>
      <c r="K656" t="str">
        <f>VLOOKUP(E656,'[1]Contacts (2)'!$E$2:$G$54,3)</f>
        <v>Invercargill</v>
      </c>
      <c r="L656" t="s">
        <v>204</v>
      </c>
      <c r="M656" t="s">
        <v>201</v>
      </c>
    </row>
    <row r="657" spans="1:13" x14ac:dyDescent="0.25">
      <c r="A657" t="str">
        <f t="shared" si="10"/>
        <v>Bryant Bridget</v>
      </c>
      <c r="B657" s="8">
        <v>784</v>
      </c>
      <c r="C657" s="1">
        <v>55656</v>
      </c>
      <c r="D657" s="3">
        <v>44046</v>
      </c>
      <c r="E657" s="1" t="s">
        <v>23</v>
      </c>
      <c r="F657" t="s">
        <v>10</v>
      </c>
      <c r="G657" s="4">
        <v>37.5</v>
      </c>
      <c r="H657">
        <v>10</v>
      </c>
      <c r="I657" s="1">
        <v>9</v>
      </c>
      <c r="J657" t="str">
        <f>VLOOKUP(E657,'[1]Contacts (2)'!$E$2:$G$54,2)</f>
        <v>Bridget Bryant</v>
      </c>
      <c r="K657" t="str">
        <f>VLOOKUP(E657,'[1]Contacts (2)'!$E$2:$G$54,3)</f>
        <v>Palmerston North</v>
      </c>
      <c r="L657" t="s">
        <v>200</v>
      </c>
      <c r="M657" t="s">
        <v>203</v>
      </c>
    </row>
    <row r="658" spans="1:13" x14ac:dyDescent="0.25">
      <c r="A658" t="str">
        <f t="shared" si="10"/>
        <v>Bryant Bridget</v>
      </c>
      <c r="B658" s="8">
        <v>784</v>
      </c>
      <c r="C658" s="1">
        <v>55657</v>
      </c>
      <c r="D658" s="3">
        <v>44046</v>
      </c>
      <c r="E658" s="1" t="s">
        <v>23</v>
      </c>
      <c r="F658" t="s">
        <v>12</v>
      </c>
      <c r="G658" s="4">
        <v>22.95</v>
      </c>
      <c r="H658">
        <v>50</v>
      </c>
      <c r="I658" s="1">
        <v>9</v>
      </c>
      <c r="J658" t="str">
        <f>VLOOKUP(E658,'[1]Contacts (2)'!$E$2:$G$54,2)</f>
        <v>Bridget Bryant</v>
      </c>
      <c r="K658" t="str">
        <f>VLOOKUP(E658,'[1]Contacts (2)'!$E$2:$G$54,3)</f>
        <v>Palmerston North</v>
      </c>
      <c r="L658" t="s">
        <v>200</v>
      </c>
      <c r="M658" t="s">
        <v>203</v>
      </c>
    </row>
    <row r="659" spans="1:13" x14ac:dyDescent="0.25">
      <c r="A659" t="str">
        <f t="shared" si="10"/>
        <v>Adams Grant</v>
      </c>
      <c r="B659" s="8">
        <v>838</v>
      </c>
      <c r="C659" s="1">
        <v>55658</v>
      </c>
      <c r="D659" s="3">
        <v>44046</v>
      </c>
      <c r="E659" s="1" t="s">
        <v>31</v>
      </c>
      <c r="F659" t="s">
        <v>20</v>
      </c>
      <c r="G659" s="4">
        <v>29.95</v>
      </c>
      <c r="H659">
        <v>50</v>
      </c>
      <c r="I659" s="1">
        <v>7</v>
      </c>
      <c r="J659" t="str">
        <f>VLOOKUP(E659,'[1]Contacts (2)'!$E$2:$G$54,2)</f>
        <v>Grant Adams</v>
      </c>
      <c r="K659" t="str">
        <f>VLOOKUP(E659,'[1]Contacts (2)'!$E$2:$G$54,3)</f>
        <v>Palmerston North</v>
      </c>
      <c r="L659" t="s">
        <v>207</v>
      </c>
      <c r="M659" t="s">
        <v>213</v>
      </c>
    </row>
    <row r="660" spans="1:13" x14ac:dyDescent="0.25">
      <c r="A660" t="str">
        <f t="shared" si="10"/>
        <v>Grace John</v>
      </c>
      <c r="B660" s="8">
        <v>781</v>
      </c>
      <c r="C660" s="1">
        <v>55659</v>
      </c>
      <c r="D660" s="3">
        <v>44046</v>
      </c>
      <c r="E660" s="1" t="s">
        <v>47</v>
      </c>
      <c r="F660" t="s">
        <v>20</v>
      </c>
      <c r="G660" s="4">
        <v>29.95</v>
      </c>
      <c r="H660">
        <v>25</v>
      </c>
      <c r="I660" s="1">
        <v>11</v>
      </c>
      <c r="J660" t="str">
        <f>VLOOKUP(E660,'[1]Contacts (2)'!$E$2:$G$54,2)</f>
        <v>John Grace</v>
      </c>
      <c r="K660" t="str">
        <f>VLOOKUP(E660,'[1]Contacts (2)'!$E$2:$G$54,3)</f>
        <v>Invercargill</v>
      </c>
      <c r="L660" t="s">
        <v>204</v>
      </c>
      <c r="M660" t="s">
        <v>201</v>
      </c>
    </row>
    <row r="661" spans="1:13" x14ac:dyDescent="0.25">
      <c r="A661" t="str">
        <f t="shared" si="10"/>
        <v>Evans Alice</v>
      </c>
      <c r="B661" s="8">
        <v>793</v>
      </c>
      <c r="C661" s="1">
        <v>55660</v>
      </c>
      <c r="D661" s="3">
        <v>44047</v>
      </c>
      <c r="E661" s="1" t="s">
        <v>65</v>
      </c>
      <c r="F661" t="s">
        <v>16</v>
      </c>
      <c r="G661" s="4">
        <v>21.5</v>
      </c>
      <c r="H661">
        <v>20</v>
      </c>
      <c r="I661" s="1">
        <v>5</v>
      </c>
      <c r="J661" t="str">
        <f>VLOOKUP(E661,'[1]Contacts (2)'!$E$2:$G$54,2)</f>
        <v>Alice Evans</v>
      </c>
      <c r="K661" t="str">
        <f>VLOOKUP(E661,'[1]Contacts (2)'!$E$2:$G$54,3)</f>
        <v>Invercargill</v>
      </c>
      <c r="L661" t="s">
        <v>202</v>
      </c>
      <c r="M661" t="s">
        <v>216</v>
      </c>
    </row>
    <row r="662" spans="1:13" x14ac:dyDescent="0.25">
      <c r="A662" t="str">
        <f t="shared" si="10"/>
        <v>Cox Alice</v>
      </c>
      <c r="B662" s="8">
        <v>2763</v>
      </c>
      <c r="C662" s="1">
        <v>55661</v>
      </c>
      <c r="D662" s="3">
        <v>44047</v>
      </c>
      <c r="E662" s="1" t="s">
        <v>41</v>
      </c>
      <c r="F662" t="s">
        <v>30</v>
      </c>
      <c r="G662" s="4">
        <v>19.95</v>
      </c>
      <c r="H662">
        <v>10</v>
      </c>
      <c r="I662" s="1">
        <v>4</v>
      </c>
      <c r="J662" t="str">
        <f>VLOOKUP(E662,'[1]Contacts (2)'!$E$2:$G$54,2)</f>
        <v>Alice Cox</v>
      </c>
      <c r="K662" t="str">
        <f>VLOOKUP(E662,'[1]Contacts (2)'!$E$2:$G$54,3)</f>
        <v>Invercargill</v>
      </c>
      <c r="L662" t="s">
        <v>202</v>
      </c>
      <c r="M662" t="s">
        <v>205</v>
      </c>
    </row>
    <row r="663" spans="1:13" x14ac:dyDescent="0.25">
      <c r="A663" t="str">
        <f t="shared" si="10"/>
        <v>Bryant Alice</v>
      </c>
      <c r="B663" s="8">
        <v>84</v>
      </c>
      <c r="C663" s="1">
        <v>55662</v>
      </c>
      <c r="D663" s="3">
        <v>44047</v>
      </c>
      <c r="E663" s="1" t="s">
        <v>11</v>
      </c>
      <c r="F663" t="s">
        <v>10</v>
      </c>
      <c r="G663" s="4">
        <v>37.5</v>
      </c>
      <c r="H663">
        <v>50</v>
      </c>
      <c r="I663" s="1">
        <v>9</v>
      </c>
      <c r="J663" t="str">
        <f>VLOOKUP(E663,'[1]Contacts (2)'!$E$2:$G$54,2)</f>
        <v>Alice Bryant</v>
      </c>
      <c r="K663" t="str">
        <f>VLOOKUP(E663,'[1]Contacts (2)'!$E$2:$G$54,3)</f>
        <v>Hamilton</v>
      </c>
      <c r="L663" t="s">
        <v>202</v>
      </c>
      <c r="M663" t="s">
        <v>203</v>
      </c>
    </row>
    <row r="664" spans="1:13" x14ac:dyDescent="0.25">
      <c r="A664" t="str">
        <f t="shared" si="10"/>
        <v>Lucky Grant</v>
      </c>
      <c r="B664" s="8">
        <v>703</v>
      </c>
      <c r="C664" s="1">
        <v>55663</v>
      </c>
      <c r="D664" s="3">
        <v>44047</v>
      </c>
      <c r="E664" s="1" t="s">
        <v>42</v>
      </c>
      <c r="F664" t="s">
        <v>12</v>
      </c>
      <c r="G664" s="4">
        <v>22.95</v>
      </c>
      <c r="H664">
        <v>100</v>
      </c>
      <c r="I664" s="1">
        <v>7</v>
      </c>
      <c r="J664" t="str">
        <f>VLOOKUP(E664,'[1]Contacts (2)'!$E$2:$G$54,2)</f>
        <v>Grant Lucky</v>
      </c>
      <c r="K664" t="str">
        <f>VLOOKUP(E664,'[1]Contacts (2)'!$E$2:$G$54,3)</f>
        <v>Christchurch</v>
      </c>
      <c r="L664" t="s">
        <v>207</v>
      </c>
      <c r="M664" t="s">
        <v>214</v>
      </c>
    </row>
    <row r="665" spans="1:13" x14ac:dyDescent="0.25">
      <c r="A665" t="str">
        <f t="shared" si="10"/>
        <v>Munro Bridget</v>
      </c>
      <c r="B665" s="8">
        <v>823</v>
      </c>
      <c r="C665" s="1">
        <v>55664</v>
      </c>
      <c r="D665" s="3">
        <v>44047</v>
      </c>
      <c r="E665" s="1" t="s">
        <v>55</v>
      </c>
      <c r="F665" t="s">
        <v>30</v>
      </c>
      <c r="G665" s="4">
        <v>19.95</v>
      </c>
      <c r="H665">
        <v>10</v>
      </c>
      <c r="I665" s="1">
        <v>5</v>
      </c>
      <c r="J665" t="str">
        <f>VLOOKUP(E665,'[1]Contacts (2)'!$E$2:$G$54,2)</f>
        <v>Bridget Munro</v>
      </c>
      <c r="K665" t="str">
        <f>VLOOKUP(E665,'[1]Contacts (2)'!$E$2:$G$54,3)</f>
        <v>Christchurch</v>
      </c>
      <c r="L665" t="s">
        <v>200</v>
      </c>
      <c r="M665" t="s">
        <v>219</v>
      </c>
    </row>
    <row r="666" spans="1:13" x14ac:dyDescent="0.25">
      <c r="A666" t="str">
        <f t="shared" si="10"/>
        <v>Henry Alice</v>
      </c>
      <c r="B666" s="8">
        <v>1760</v>
      </c>
      <c r="C666" s="1">
        <v>55665</v>
      </c>
      <c r="D666" s="3">
        <v>44047</v>
      </c>
      <c r="E666" s="1" t="s">
        <v>35</v>
      </c>
      <c r="F666" t="s">
        <v>12</v>
      </c>
      <c r="G666" s="4">
        <v>22.95</v>
      </c>
      <c r="H666">
        <v>20</v>
      </c>
      <c r="I666" s="1">
        <v>6</v>
      </c>
      <c r="J666" t="str">
        <f>VLOOKUP(E666,'[1]Contacts (2)'!$E$2:$G$54,2)</f>
        <v>Alice Henry</v>
      </c>
      <c r="K666" t="str">
        <f>VLOOKUP(E666,'[1]Contacts (2)'!$E$2:$G$54,3)</f>
        <v>Invercargill</v>
      </c>
      <c r="L666" t="s">
        <v>202</v>
      </c>
      <c r="M666" t="s">
        <v>215</v>
      </c>
    </row>
    <row r="667" spans="1:13" x14ac:dyDescent="0.25">
      <c r="A667" t="str">
        <f t="shared" si="10"/>
        <v>Davis Grant</v>
      </c>
      <c r="B667" s="8">
        <v>742</v>
      </c>
      <c r="C667" s="1">
        <v>55666</v>
      </c>
      <c r="D667" s="3">
        <v>44048</v>
      </c>
      <c r="E667" s="1" t="s">
        <v>19</v>
      </c>
      <c r="F667" t="s">
        <v>12</v>
      </c>
      <c r="G667" s="4">
        <v>22.95</v>
      </c>
      <c r="H667">
        <v>50</v>
      </c>
      <c r="I667" s="1">
        <v>7</v>
      </c>
      <c r="J667" t="str">
        <f>VLOOKUP(E667,'[1]Contacts (2)'!$E$2:$G$54,2)</f>
        <v>Grant Davis</v>
      </c>
      <c r="K667" t="str">
        <f>VLOOKUP(E667,'[1]Contacts (2)'!$E$2:$G$54,3)</f>
        <v>Wellington</v>
      </c>
      <c r="L667" t="s">
        <v>207</v>
      </c>
      <c r="M667" t="s">
        <v>210</v>
      </c>
    </row>
    <row r="668" spans="1:13" x14ac:dyDescent="0.25">
      <c r="A668" t="str">
        <f t="shared" si="10"/>
        <v>Adams Alice</v>
      </c>
      <c r="B668" s="8">
        <v>850</v>
      </c>
      <c r="C668" s="1">
        <v>55667</v>
      </c>
      <c r="D668" s="3">
        <v>44048</v>
      </c>
      <c r="E668" s="1" t="s">
        <v>36</v>
      </c>
      <c r="F668" t="s">
        <v>12</v>
      </c>
      <c r="G668" s="4">
        <v>22.95</v>
      </c>
      <c r="H668">
        <v>100</v>
      </c>
      <c r="I668" s="1">
        <v>7</v>
      </c>
      <c r="J668" t="str">
        <f>VLOOKUP(E668,'[1]Contacts (2)'!$E$2:$G$54,2)</f>
        <v>Alice Adams</v>
      </c>
      <c r="K668" t="str">
        <f>VLOOKUP(E668,'[1]Contacts (2)'!$E$2:$G$54,3)</f>
        <v>Dunedin</v>
      </c>
      <c r="L668" t="s">
        <v>202</v>
      </c>
      <c r="M668" t="s">
        <v>213</v>
      </c>
    </row>
    <row r="669" spans="1:13" x14ac:dyDescent="0.25">
      <c r="A669" t="str">
        <f t="shared" si="10"/>
        <v>Grace John</v>
      </c>
      <c r="B669" s="8">
        <v>781</v>
      </c>
      <c r="C669" s="1">
        <v>55668</v>
      </c>
      <c r="D669" s="3">
        <v>44048</v>
      </c>
      <c r="E669" s="1" t="s">
        <v>47</v>
      </c>
      <c r="F669" t="s">
        <v>30</v>
      </c>
      <c r="G669" s="4">
        <v>19.95</v>
      </c>
      <c r="H669">
        <v>25</v>
      </c>
      <c r="I669" s="1">
        <v>5</v>
      </c>
      <c r="J669" t="str">
        <f>VLOOKUP(E669,'[1]Contacts (2)'!$E$2:$G$54,2)</f>
        <v>John Grace</v>
      </c>
      <c r="K669" t="str">
        <f>VLOOKUP(E669,'[1]Contacts (2)'!$E$2:$G$54,3)</f>
        <v>Invercargill</v>
      </c>
      <c r="L669" t="s">
        <v>204</v>
      </c>
      <c r="M669" t="s">
        <v>201</v>
      </c>
    </row>
    <row r="670" spans="1:13" x14ac:dyDescent="0.25">
      <c r="A670" t="str">
        <f t="shared" si="10"/>
        <v>Oliver Grant</v>
      </c>
      <c r="B670" s="8">
        <v>859</v>
      </c>
      <c r="C670" s="1">
        <v>55669</v>
      </c>
      <c r="D670" s="3">
        <v>44048</v>
      </c>
      <c r="E670" s="1" t="s">
        <v>21</v>
      </c>
      <c r="F670" t="s">
        <v>30</v>
      </c>
      <c r="G670" s="4">
        <v>19.95</v>
      </c>
      <c r="H670">
        <v>25</v>
      </c>
      <c r="I670" s="1">
        <v>5</v>
      </c>
      <c r="J670" t="str">
        <f>VLOOKUP(E670,'[1]Contacts (2)'!$E$2:$G$54,2)</f>
        <v>Grant Oliver</v>
      </c>
      <c r="K670" t="str">
        <f>VLOOKUP(E670,'[1]Contacts (2)'!$E$2:$G$54,3)</f>
        <v>Auckland</v>
      </c>
      <c r="L670" t="s">
        <v>207</v>
      </c>
      <c r="M670" t="s">
        <v>211</v>
      </c>
    </row>
    <row r="671" spans="1:13" x14ac:dyDescent="0.25">
      <c r="A671" t="str">
        <f t="shared" si="10"/>
        <v>Davis Bridget</v>
      </c>
      <c r="B671" s="8">
        <v>853</v>
      </c>
      <c r="C671" s="1">
        <v>55670</v>
      </c>
      <c r="D671" s="3">
        <v>44048</v>
      </c>
      <c r="E671" s="1" t="s">
        <v>63</v>
      </c>
      <c r="F671" t="s">
        <v>20</v>
      </c>
      <c r="G671" s="4">
        <v>29.95</v>
      </c>
      <c r="H671">
        <v>100</v>
      </c>
      <c r="I671" s="1">
        <v>8</v>
      </c>
      <c r="J671" t="str">
        <f>VLOOKUP(E671,'[1]Contacts (2)'!$E$2:$G$54,2)</f>
        <v>Bridget Davis</v>
      </c>
      <c r="K671" t="str">
        <f>VLOOKUP(E671,'[1]Contacts (2)'!$E$2:$G$54,3)</f>
        <v>Dunedin</v>
      </c>
      <c r="L671" t="s">
        <v>200</v>
      </c>
      <c r="M671" t="s">
        <v>210</v>
      </c>
    </row>
    <row r="672" spans="1:13" x14ac:dyDescent="0.25">
      <c r="A672" t="str">
        <f t="shared" si="10"/>
        <v>Adams Grant</v>
      </c>
      <c r="B672" s="8">
        <v>838</v>
      </c>
      <c r="C672" s="1">
        <v>55671</v>
      </c>
      <c r="D672" s="3">
        <v>44049</v>
      </c>
      <c r="E672" s="1" t="s">
        <v>31</v>
      </c>
      <c r="F672" t="s">
        <v>10</v>
      </c>
      <c r="G672" s="4">
        <v>37.5</v>
      </c>
      <c r="H672">
        <v>50</v>
      </c>
      <c r="I672" s="1">
        <v>8</v>
      </c>
      <c r="J672" t="str">
        <f>VLOOKUP(E672,'[1]Contacts (2)'!$E$2:$G$54,2)</f>
        <v>Grant Adams</v>
      </c>
      <c r="K672" t="str">
        <f>VLOOKUP(E672,'[1]Contacts (2)'!$E$2:$G$54,3)</f>
        <v>Palmerston North</v>
      </c>
      <c r="L672" t="s">
        <v>207</v>
      </c>
      <c r="M672" t="s">
        <v>213</v>
      </c>
    </row>
    <row r="673" spans="1:13" x14ac:dyDescent="0.25">
      <c r="A673" t="str">
        <f t="shared" si="10"/>
        <v>Isaacs Alice</v>
      </c>
      <c r="B673" s="8">
        <v>757</v>
      </c>
      <c r="C673" s="1">
        <v>55672</v>
      </c>
      <c r="D673" s="3">
        <v>44049</v>
      </c>
      <c r="E673" s="1" t="s">
        <v>59</v>
      </c>
      <c r="F673" t="s">
        <v>10</v>
      </c>
      <c r="G673" s="4">
        <v>37.5</v>
      </c>
      <c r="H673">
        <v>25</v>
      </c>
      <c r="I673" s="1">
        <v>9</v>
      </c>
      <c r="J673" t="str">
        <f>VLOOKUP(E673,'[1]Contacts (2)'!$E$2:$G$54,2)</f>
        <v>Alice Isaacs</v>
      </c>
      <c r="K673" t="str">
        <f>VLOOKUP(E673,'[1]Contacts (2)'!$E$2:$G$54,3)</f>
        <v>Hamilton</v>
      </c>
      <c r="L673" t="s">
        <v>202</v>
      </c>
      <c r="M673" t="s">
        <v>209</v>
      </c>
    </row>
    <row r="674" spans="1:13" x14ac:dyDescent="0.25">
      <c r="A674" t="str">
        <f t="shared" si="10"/>
        <v>Henry Alice</v>
      </c>
      <c r="B674" s="8">
        <v>1760</v>
      </c>
      <c r="C674" s="1">
        <v>55673</v>
      </c>
      <c r="D674" s="3">
        <v>44049</v>
      </c>
      <c r="E674" s="1" t="s">
        <v>35</v>
      </c>
      <c r="F674" t="s">
        <v>16</v>
      </c>
      <c r="G674" s="4">
        <v>21.5</v>
      </c>
      <c r="H674">
        <v>50</v>
      </c>
      <c r="I674" s="1">
        <v>8</v>
      </c>
      <c r="J674" t="str">
        <f>VLOOKUP(E674,'[1]Contacts (2)'!$E$2:$G$54,2)</f>
        <v>Alice Henry</v>
      </c>
      <c r="K674" t="str">
        <f>VLOOKUP(E674,'[1]Contacts (2)'!$E$2:$G$54,3)</f>
        <v>Invercargill</v>
      </c>
      <c r="L674" t="s">
        <v>202</v>
      </c>
      <c r="M674" t="s">
        <v>215</v>
      </c>
    </row>
    <row r="675" spans="1:13" x14ac:dyDescent="0.25">
      <c r="A675" t="str">
        <f t="shared" si="10"/>
        <v>Isaacs Grant</v>
      </c>
      <c r="B675" s="8">
        <v>709</v>
      </c>
      <c r="C675" s="1">
        <v>55674</v>
      </c>
      <c r="D675" s="3">
        <v>44049</v>
      </c>
      <c r="E675" s="1" t="s">
        <v>60</v>
      </c>
      <c r="F675" t="s">
        <v>30</v>
      </c>
      <c r="G675" s="4">
        <v>19.95</v>
      </c>
      <c r="H675">
        <v>25</v>
      </c>
      <c r="I675" s="1">
        <v>4</v>
      </c>
      <c r="J675" t="str">
        <f>VLOOKUP(E675,'[1]Contacts (2)'!$E$2:$G$54,2)</f>
        <v>Grant Isaacs</v>
      </c>
      <c r="K675" t="str">
        <f>VLOOKUP(E675,'[1]Contacts (2)'!$E$2:$G$54,3)</f>
        <v>Hamilton</v>
      </c>
      <c r="L675" t="s">
        <v>207</v>
      </c>
      <c r="M675" t="s">
        <v>209</v>
      </c>
    </row>
    <row r="676" spans="1:13" x14ac:dyDescent="0.25">
      <c r="A676" t="str">
        <f t="shared" si="10"/>
        <v>Isaacs Bridget</v>
      </c>
      <c r="B676" s="8">
        <v>1835</v>
      </c>
      <c r="C676" s="1">
        <v>55675</v>
      </c>
      <c r="D676" s="3">
        <v>44049</v>
      </c>
      <c r="E676" s="1" t="s">
        <v>18</v>
      </c>
      <c r="F676" t="s">
        <v>12</v>
      </c>
      <c r="G676" s="4">
        <v>22.95</v>
      </c>
      <c r="H676">
        <v>25</v>
      </c>
      <c r="I676" s="1">
        <v>7</v>
      </c>
      <c r="J676" t="str">
        <f>VLOOKUP(E676,'[1]Contacts (2)'!$E$2:$G$54,2)</f>
        <v>Bridget Isaacs</v>
      </c>
      <c r="K676" t="str">
        <f>VLOOKUP(E676,'[1]Contacts (2)'!$E$2:$G$54,3)</f>
        <v>Christchurch</v>
      </c>
      <c r="L676" t="s">
        <v>200</v>
      </c>
      <c r="M676" t="s">
        <v>209</v>
      </c>
    </row>
    <row r="677" spans="1:13" x14ac:dyDescent="0.25">
      <c r="A677" t="str">
        <f t="shared" si="10"/>
        <v>Isaacs Grant</v>
      </c>
      <c r="B677" s="8">
        <v>709</v>
      </c>
      <c r="C677" s="1">
        <v>55676</v>
      </c>
      <c r="D677" s="3">
        <v>44049</v>
      </c>
      <c r="E677" s="1" t="s">
        <v>60</v>
      </c>
      <c r="F677" t="s">
        <v>30</v>
      </c>
      <c r="G677" s="4">
        <v>19.95</v>
      </c>
      <c r="H677">
        <v>20</v>
      </c>
      <c r="I677" s="1">
        <v>7</v>
      </c>
      <c r="J677" t="str">
        <f>VLOOKUP(E677,'[1]Contacts (2)'!$E$2:$G$54,2)</f>
        <v>Grant Isaacs</v>
      </c>
      <c r="K677" t="str">
        <f>VLOOKUP(E677,'[1]Contacts (2)'!$E$2:$G$54,3)</f>
        <v>Hamilton</v>
      </c>
      <c r="L677" t="s">
        <v>207</v>
      </c>
      <c r="M677" t="s">
        <v>209</v>
      </c>
    </row>
    <row r="678" spans="1:13" x14ac:dyDescent="0.25">
      <c r="A678" t="str">
        <f t="shared" si="10"/>
        <v>Davis Grant</v>
      </c>
      <c r="B678" s="8">
        <v>742</v>
      </c>
      <c r="C678" s="1">
        <v>55677</v>
      </c>
      <c r="D678" s="3">
        <v>44050</v>
      </c>
      <c r="E678" s="1" t="s">
        <v>19</v>
      </c>
      <c r="F678" t="s">
        <v>12</v>
      </c>
      <c r="G678" s="4">
        <v>22.95</v>
      </c>
      <c r="H678">
        <v>100</v>
      </c>
      <c r="I678" s="1">
        <v>9</v>
      </c>
      <c r="J678" t="str">
        <f>VLOOKUP(E678,'[1]Contacts (2)'!$E$2:$G$54,2)</f>
        <v>Grant Davis</v>
      </c>
      <c r="K678" t="str">
        <f>VLOOKUP(E678,'[1]Contacts (2)'!$E$2:$G$54,3)</f>
        <v>Wellington</v>
      </c>
      <c r="L678" t="s">
        <v>207</v>
      </c>
      <c r="M678" t="s">
        <v>210</v>
      </c>
    </row>
    <row r="679" spans="1:13" x14ac:dyDescent="0.25">
      <c r="A679" t="str">
        <f t="shared" si="10"/>
        <v>Grace Alice</v>
      </c>
      <c r="B679" s="8">
        <v>706</v>
      </c>
      <c r="C679" s="1">
        <v>55678</v>
      </c>
      <c r="D679" s="3">
        <v>44050</v>
      </c>
      <c r="E679" s="1" t="s">
        <v>49</v>
      </c>
      <c r="F679" t="s">
        <v>20</v>
      </c>
      <c r="G679" s="4">
        <v>29.95</v>
      </c>
      <c r="H679">
        <v>10</v>
      </c>
      <c r="I679" s="1">
        <v>8</v>
      </c>
      <c r="J679" t="str">
        <f>VLOOKUP(E679,'[1]Contacts (2)'!$E$2:$G$54,2)</f>
        <v>Alice Grace</v>
      </c>
      <c r="K679" t="str">
        <f>VLOOKUP(E679,'[1]Contacts (2)'!$E$2:$G$54,3)</f>
        <v>Christchurch</v>
      </c>
      <c r="L679" t="s">
        <v>202</v>
      </c>
      <c r="M679" t="s">
        <v>201</v>
      </c>
    </row>
    <row r="680" spans="1:13" x14ac:dyDescent="0.25">
      <c r="A680" t="str">
        <f t="shared" si="10"/>
        <v>Isaacs Bridget</v>
      </c>
      <c r="B680" s="8">
        <v>1835</v>
      </c>
      <c r="C680" s="1">
        <v>55679</v>
      </c>
      <c r="D680" s="3">
        <v>44050</v>
      </c>
      <c r="E680" s="1" t="s">
        <v>18</v>
      </c>
      <c r="F680" t="s">
        <v>30</v>
      </c>
      <c r="G680" s="4">
        <v>19.95</v>
      </c>
      <c r="H680">
        <v>100</v>
      </c>
      <c r="I680" s="1">
        <v>5</v>
      </c>
      <c r="J680" t="str">
        <f>VLOOKUP(E680,'[1]Contacts (2)'!$E$2:$G$54,2)</f>
        <v>Bridget Isaacs</v>
      </c>
      <c r="K680" t="str">
        <f>VLOOKUP(E680,'[1]Contacts (2)'!$E$2:$G$54,3)</f>
        <v>Christchurch</v>
      </c>
      <c r="L680" t="s">
        <v>200</v>
      </c>
      <c r="M680" t="s">
        <v>209</v>
      </c>
    </row>
    <row r="681" spans="1:13" x14ac:dyDescent="0.25">
      <c r="A681" t="str">
        <f t="shared" si="10"/>
        <v>Isaacs Bridget</v>
      </c>
      <c r="B681" s="8">
        <v>1835</v>
      </c>
      <c r="C681" s="1">
        <v>55680</v>
      </c>
      <c r="D681" s="3">
        <v>44050</v>
      </c>
      <c r="E681" s="1" t="s">
        <v>18</v>
      </c>
      <c r="F681" t="s">
        <v>16</v>
      </c>
      <c r="G681" s="4">
        <v>21.5</v>
      </c>
      <c r="H681">
        <v>100</v>
      </c>
      <c r="I681" s="1">
        <v>6</v>
      </c>
      <c r="J681" t="str">
        <f>VLOOKUP(E681,'[1]Contacts (2)'!$E$2:$G$54,2)</f>
        <v>Bridget Isaacs</v>
      </c>
      <c r="K681" t="str">
        <f>VLOOKUP(E681,'[1]Contacts (2)'!$E$2:$G$54,3)</f>
        <v>Christchurch</v>
      </c>
      <c r="L681" t="s">
        <v>200</v>
      </c>
      <c r="M681" t="s">
        <v>209</v>
      </c>
    </row>
    <row r="682" spans="1:13" x14ac:dyDescent="0.25">
      <c r="A682" t="str">
        <f t="shared" si="10"/>
        <v>Bryant John</v>
      </c>
      <c r="B682" s="8">
        <v>727</v>
      </c>
      <c r="C682" s="1">
        <v>55681</v>
      </c>
      <c r="D682" s="3">
        <v>44050</v>
      </c>
      <c r="E682" s="1" t="s">
        <v>34</v>
      </c>
      <c r="F682" t="s">
        <v>10</v>
      </c>
      <c r="G682" s="4">
        <v>37.5</v>
      </c>
      <c r="H682">
        <v>25</v>
      </c>
      <c r="I682" s="1">
        <v>8</v>
      </c>
      <c r="J682" t="str">
        <f>VLOOKUP(E682,'[1]Contacts (2)'!$E$2:$G$54,2)</f>
        <v>John Bryant</v>
      </c>
      <c r="K682" t="str">
        <f>VLOOKUP(E682,'[1]Contacts (2)'!$E$2:$G$54,3)</f>
        <v>Dunedin</v>
      </c>
      <c r="L682" t="s">
        <v>204</v>
      </c>
      <c r="M682" t="s">
        <v>203</v>
      </c>
    </row>
    <row r="683" spans="1:13" x14ac:dyDescent="0.25">
      <c r="A683" t="str">
        <f t="shared" si="10"/>
        <v>Bryant John</v>
      </c>
      <c r="B683" s="8">
        <v>727</v>
      </c>
      <c r="C683" s="1">
        <v>55682</v>
      </c>
      <c r="D683" s="3">
        <v>44051</v>
      </c>
      <c r="E683" s="1" t="s">
        <v>34</v>
      </c>
      <c r="F683" t="s">
        <v>20</v>
      </c>
      <c r="G683" s="4">
        <v>29.95</v>
      </c>
      <c r="H683">
        <v>50</v>
      </c>
      <c r="I683" s="1">
        <v>7</v>
      </c>
      <c r="J683" t="str">
        <f>VLOOKUP(E683,'[1]Contacts (2)'!$E$2:$G$54,2)</f>
        <v>John Bryant</v>
      </c>
      <c r="K683" t="str">
        <f>VLOOKUP(E683,'[1]Contacts (2)'!$E$2:$G$54,3)</f>
        <v>Dunedin</v>
      </c>
      <c r="L683" t="s">
        <v>204</v>
      </c>
      <c r="M683" t="s">
        <v>203</v>
      </c>
    </row>
    <row r="684" spans="1:13" x14ac:dyDescent="0.25">
      <c r="A684" t="str">
        <f t="shared" si="10"/>
        <v>Henry Bridget</v>
      </c>
      <c r="B684" s="8">
        <v>36</v>
      </c>
      <c r="C684" s="1">
        <v>55683</v>
      </c>
      <c r="D684" s="3">
        <v>44051</v>
      </c>
      <c r="E684" s="1" t="s">
        <v>48</v>
      </c>
      <c r="F684" t="s">
        <v>16</v>
      </c>
      <c r="G684" s="4">
        <v>21.5</v>
      </c>
      <c r="H684">
        <v>25</v>
      </c>
      <c r="I684" s="1">
        <v>5</v>
      </c>
      <c r="J684" t="str">
        <f>VLOOKUP(E684,'[1]Contacts (2)'!$E$2:$G$54,2)</f>
        <v>Bridget Henry</v>
      </c>
      <c r="K684" t="str">
        <f>VLOOKUP(E684,'[1]Contacts (2)'!$E$2:$G$54,3)</f>
        <v>Hamilton</v>
      </c>
      <c r="L684" t="s">
        <v>200</v>
      </c>
      <c r="M684" t="s">
        <v>215</v>
      </c>
    </row>
    <row r="685" spans="1:13" x14ac:dyDescent="0.25">
      <c r="A685" t="str">
        <f t="shared" si="10"/>
        <v>Fisher John</v>
      </c>
      <c r="B685" s="8">
        <v>2856</v>
      </c>
      <c r="C685" s="1">
        <v>55684</v>
      </c>
      <c r="D685" s="3">
        <v>44051</v>
      </c>
      <c r="E685" s="1" t="s">
        <v>54</v>
      </c>
      <c r="F685" t="s">
        <v>10</v>
      </c>
      <c r="G685" s="4">
        <v>37.5</v>
      </c>
      <c r="H685">
        <v>25</v>
      </c>
      <c r="I685" s="1">
        <v>10</v>
      </c>
      <c r="J685" t="str">
        <f>VLOOKUP(E685,'[1]Contacts (2)'!$E$2:$G$54,2)</f>
        <v>John Fisher</v>
      </c>
      <c r="K685" t="str">
        <f>VLOOKUP(E685,'[1]Contacts (2)'!$E$2:$G$54,3)</f>
        <v>Christchurch</v>
      </c>
      <c r="L685" t="s">
        <v>204</v>
      </c>
      <c r="M685" t="s">
        <v>218</v>
      </c>
    </row>
    <row r="686" spans="1:13" x14ac:dyDescent="0.25">
      <c r="A686" t="str">
        <f t="shared" si="10"/>
        <v>Neville Grant</v>
      </c>
      <c r="B686" s="8">
        <v>826</v>
      </c>
      <c r="C686" s="1">
        <v>55685</v>
      </c>
      <c r="D686" s="3">
        <v>44051</v>
      </c>
      <c r="E686" s="1" t="s">
        <v>22</v>
      </c>
      <c r="F686" t="s">
        <v>16</v>
      </c>
      <c r="G686" s="4">
        <v>21.5</v>
      </c>
      <c r="H686">
        <v>20</v>
      </c>
      <c r="I686" s="1">
        <v>5</v>
      </c>
      <c r="J686" t="str">
        <f>VLOOKUP(E686,'[1]Contacts (2)'!$E$2:$G$54,2)</f>
        <v>Grant Neville</v>
      </c>
      <c r="K686" t="str">
        <f>VLOOKUP(E686,'[1]Contacts (2)'!$E$2:$G$54,3)</f>
        <v>Christchurch</v>
      </c>
      <c r="L686" t="s">
        <v>207</v>
      </c>
      <c r="M686" t="s">
        <v>212</v>
      </c>
    </row>
    <row r="687" spans="1:13" x14ac:dyDescent="0.25">
      <c r="A687" t="str">
        <f t="shared" si="10"/>
        <v>Grace Alice</v>
      </c>
      <c r="B687" s="8">
        <v>706</v>
      </c>
      <c r="C687" s="1">
        <v>55686</v>
      </c>
      <c r="D687" s="3">
        <v>44051</v>
      </c>
      <c r="E687" s="1" t="s">
        <v>49</v>
      </c>
      <c r="F687" t="s">
        <v>20</v>
      </c>
      <c r="G687" s="4">
        <v>29.95</v>
      </c>
      <c r="H687">
        <v>25</v>
      </c>
      <c r="I687" s="1">
        <v>8</v>
      </c>
      <c r="J687" t="str">
        <f>VLOOKUP(E687,'[1]Contacts (2)'!$E$2:$G$54,2)</f>
        <v>Alice Grace</v>
      </c>
      <c r="K687" t="str">
        <f>VLOOKUP(E687,'[1]Contacts (2)'!$E$2:$G$54,3)</f>
        <v>Christchurch</v>
      </c>
      <c r="L687" t="s">
        <v>202</v>
      </c>
      <c r="M687" t="s">
        <v>201</v>
      </c>
    </row>
    <row r="688" spans="1:13" x14ac:dyDescent="0.25">
      <c r="A688" t="str">
        <f t="shared" si="10"/>
        <v>Jones Bridget</v>
      </c>
      <c r="B688" s="8">
        <v>802</v>
      </c>
      <c r="C688" s="1">
        <v>55687</v>
      </c>
      <c r="D688" s="3">
        <v>44051</v>
      </c>
      <c r="E688" s="1" t="s">
        <v>33</v>
      </c>
      <c r="F688" t="s">
        <v>10</v>
      </c>
      <c r="G688" s="4">
        <v>37.5</v>
      </c>
      <c r="H688">
        <v>25</v>
      </c>
      <c r="I688" s="1">
        <v>8</v>
      </c>
      <c r="J688" t="str">
        <f>VLOOKUP(E688,'[1]Contacts (2)'!$E$2:$G$54,2)</f>
        <v>Bridget Jones</v>
      </c>
      <c r="K688" t="str">
        <f>VLOOKUP(E688,'[1]Contacts (2)'!$E$2:$G$54,3)</f>
        <v>Wellington</v>
      </c>
      <c r="L688" t="s">
        <v>200</v>
      </c>
      <c r="M688" t="s">
        <v>208</v>
      </c>
    </row>
    <row r="689" spans="1:13" x14ac:dyDescent="0.25">
      <c r="A689" t="str">
        <f t="shared" si="10"/>
        <v>Evans Grant</v>
      </c>
      <c r="B689" s="8">
        <v>754</v>
      </c>
      <c r="C689" s="1">
        <v>55688</v>
      </c>
      <c r="D689" s="3">
        <v>44052</v>
      </c>
      <c r="E689" s="1" t="s">
        <v>44</v>
      </c>
      <c r="F689" t="s">
        <v>20</v>
      </c>
      <c r="G689" s="4">
        <v>29.95</v>
      </c>
      <c r="H689">
        <v>50</v>
      </c>
      <c r="I689" s="1">
        <v>7</v>
      </c>
      <c r="J689" t="str">
        <f>VLOOKUP(E689,'[1]Contacts (2)'!$E$2:$G$54,2)</f>
        <v>Grant Evans</v>
      </c>
      <c r="K689" t="str">
        <f>VLOOKUP(E689,'[1]Contacts (2)'!$E$2:$G$54,3)</f>
        <v>Dunedin</v>
      </c>
      <c r="L689" t="s">
        <v>207</v>
      </c>
      <c r="M689" t="s">
        <v>216</v>
      </c>
    </row>
    <row r="690" spans="1:13" x14ac:dyDescent="0.25">
      <c r="A690" t="str">
        <f t="shared" si="10"/>
        <v>Fisher Alice</v>
      </c>
      <c r="B690" s="8">
        <v>814</v>
      </c>
      <c r="C690" s="1">
        <v>55689</v>
      </c>
      <c r="D690" s="3">
        <v>44052</v>
      </c>
      <c r="E690" s="1" t="s">
        <v>64</v>
      </c>
      <c r="F690" t="s">
        <v>30</v>
      </c>
      <c r="G690" s="4">
        <v>19.95</v>
      </c>
      <c r="H690">
        <v>10</v>
      </c>
      <c r="I690" s="1">
        <v>4</v>
      </c>
      <c r="J690" t="str">
        <f>VLOOKUP(E690,'[1]Contacts (2)'!$E$2:$G$54,2)</f>
        <v>Alice Fisher</v>
      </c>
      <c r="K690" t="str">
        <f>VLOOKUP(E690,'[1]Contacts (2)'!$E$2:$G$54,3)</f>
        <v>Christchurch</v>
      </c>
      <c r="L690" t="s">
        <v>202</v>
      </c>
      <c r="M690" t="s">
        <v>218</v>
      </c>
    </row>
    <row r="691" spans="1:13" x14ac:dyDescent="0.25">
      <c r="A691" t="str">
        <f t="shared" si="10"/>
        <v>Adams John</v>
      </c>
      <c r="B691" s="8">
        <v>2769</v>
      </c>
      <c r="C691" s="1">
        <v>55690</v>
      </c>
      <c r="D691" s="3">
        <v>44052</v>
      </c>
      <c r="E691" s="1" t="s">
        <v>24</v>
      </c>
      <c r="F691" t="s">
        <v>20</v>
      </c>
      <c r="G691" s="4">
        <v>29.95</v>
      </c>
      <c r="H691">
        <v>50</v>
      </c>
      <c r="I691" s="1">
        <v>8</v>
      </c>
      <c r="J691" t="str">
        <f>VLOOKUP(E691,'[1]Contacts (2)'!$E$2:$G$54,2)</f>
        <v>John Adams</v>
      </c>
      <c r="K691" t="str">
        <f>VLOOKUP(E691,'[1]Contacts (2)'!$E$2:$G$54,3)</f>
        <v>Dunedin</v>
      </c>
      <c r="L691" t="s">
        <v>204</v>
      </c>
      <c r="M691" t="s">
        <v>213</v>
      </c>
    </row>
    <row r="692" spans="1:13" x14ac:dyDescent="0.25">
      <c r="A692" t="str">
        <f t="shared" si="10"/>
        <v>Davis Grant</v>
      </c>
      <c r="B692" s="8">
        <v>742</v>
      </c>
      <c r="C692" s="1">
        <v>55691</v>
      </c>
      <c r="D692" s="3">
        <v>44052</v>
      </c>
      <c r="E692" s="1" t="s">
        <v>19</v>
      </c>
      <c r="F692" t="s">
        <v>16</v>
      </c>
      <c r="G692" s="4">
        <v>21.5</v>
      </c>
      <c r="H692">
        <v>25</v>
      </c>
      <c r="I692" s="1">
        <v>6</v>
      </c>
      <c r="J692" t="str">
        <f>VLOOKUP(E692,'[1]Contacts (2)'!$E$2:$G$54,2)</f>
        <v>Grant Davis</v>
      </c>
      <c r="K692" t="str">
        <f>VLOOKUP(E692,'[1]Contacts (2)'!$E$2:$G$54,3)</f>
        <v>Wellington</v>
      </c>
      <c r="L692" t="s">
        <v>207</v>
      </c>
      <c r="M692" t="s">
        <v>210</v>
      </c>
    </row>
    <row r="693" spans="1:13" x14ac:dyDescent="0.25">
      <c r="A693" t="str">
        <f t="shared" si="10"/>
        <v>Davis Bridget</v>
      </c>
      <c r="B693" s="8">
        <v>853</v>
      </c>
      <c r="C693" s="1">
        <v>55692</v>
      </c>
      <c r="D693" s="3">
        <v>44052</v>
      </c>
      <c r="E693" s="1" t="s">
        <v>63</v>
      </c>
      <c r="F693" t="s">
        <v>10</v>
      </c>
      <c r="G693" s="4">
        <v>37.5</v>
      </c>
      <c r="H693">
        <v>50</v>
      </c>
      <c r="I693" s="1">
        <v>10</v>
      </c>
      <c r="J693" t="str">
        <f>VLOOKUP(E693,'[1]Contacts (2)'!$E$2:$G$54,2)</f>
        <v>Bridget Davis</v>
      </c>
      <c r="K693" t="str">
        <f>VLOOKUP(E693,'[1]Contacts (2)'!$E$2:$G$54,3)</f>
        <v>Dunedin</v>
      </c>
      <c r="L693" t="s">
        <v>200</v>
      </c>
      <c r="M693" t="s">
        <v>210</v>
      </c>
    </row>
    <row r="694" spans="1:13" x14ac:dyDescent="0.25">
      <c r="A694" t="str">
        <f t="shared" si="10"/>
        <v>Isaacs Grant</v>
      </c>
      <c r="B694" s="8">
        <v>709</v>
      </c>
      <c r="C694" s="1">
        <v>55693</v>
      </c>
      <c r="D694" s="3">
        <v>44052</v>
      </c>
      <c r="E694" s="1" t="s">
        <v>60</v>
      </c>
      <c r="F694" t="s">
        <v>30</v>
      </c>
      <c r="G694" s="4">
        <v>19.95</v>
      </c>
      <c r="H694">
        <v>25</v>
      </c>
      <c r="I694" s="1">
        <v>3</v>
      </c>
      <c r="J694" t="str">
        <f>VLOOKUP(E694,'[1]Contacts (2)'!$E$2:$G$54,2)</f>
        <v>Grant Isaacs</v>
      </c>
      <c r="K694" t="str">
        <f>VLOOKUP(E694,'[1]Contacts (2)'!$E$2:$G$54,3)</f>
        <v>Hamilton</v>
      </c>
      <c r="L694" t="s">
        <v>207</v>
      </c>
      <c r="M694" t="s">
        <v>209</v>
      </c>
    </row>
    <row r="695" spans="1:13" x14ac:dyDescent="0.25">
      <c r="A695" t="str">
        <f t="shared" si="10"/>
        <v>Davis Grant</v>
      </c>
      <c r="B695" s="8">
        <v>742</v>
      </c>
      <c r="C695" s="1">
        <v>55694</v>
      </c>
      <c r="D695" s="3">
        <v>44053</v>
      </c>
      <c r="E695" s="1" t="s">
        <v>19</v>
      </c>
      <c r="F695" t="s">
        <v>16</v>
      </c>
      <c r="G695" s="4">
        <v>21.5</v>
      </c>
      <c r="H695">
        <v>50</v>
      </c>
      <c r="I695" s="1">
        <v>5</v>
      </c>
      <c r="J695" t="str">
        <f>VLOOKUP(E695,'[1]Contacts (2)'!$E$2:$G$54,2)</f>
        <v>Grant Davis</v>
      </c>
      <c r="K695" t="str">
        <f>VLOOKUP(E695,'[1]Contacts (2)'!$E$2:$G$54,3)</f>
        <v>Wellington</v>
      </c>
      <c r="L695" t="s">
        <v>207</v>
      </c>
      <c r="M695" t="s">
        <v>210</v>
      </c>
    </row>
    <row r="696" spans="1:13" x14ac:dyDescent="0.25">
      <c r="A696" t="str">
        <f t="shared" si="10"/>
        <v>Henry Alice</v>
      </c>
      <c r="B696" s="8">
        <v>1760</v>
      </c>
      <c r="C696" s="1">
        <v>55695</v>
      </c>
      <c r="D696" s="3">
        <v>44053</v>
      </c>
      <c r="E696" s="1" t="s">
        <v>35</v>
      </c>
      <c r="F696" t="s">
        <v>20</v>
      </c>
      <c r="G696" s="4">
        <v>29.95</v>
      </c>
      <c r="H696">
        <v>50</v>
      </c>
      <c r="I696" s="1">
        <v>7</v>
      </c>
      <c r="J696" t="str">
        <f>VLOOKUP(E696,'[1]Contacts (2)'!$E$2:$G$54,2)</f>
        <v>Alice Henry</v>
      </c>
      <c r="K696" t="str">
        <f>VLOOKUP(E696,'[1]Contacts (2)'!$E$2:$G$54,3)</f>
        <v>Invercargill</v>
      </c>
      <c r="L696" t="s">
        <v>202</v>
      </c>
      <c r="M696" t="s">
        <v>215</v>
      </c>
    </row>
    <row r="697" spans="1:13" x14ac:dyDescent="0.25">
      <c r="A697" t="str">
        <f t="shared" si="10"/>
        <v>Cox Grant</v>
      </c>
      <c r="B697" s="8">
        <v>2715</v>
      </c>
      <c r="C697" s="1">
        <v>55696</v>
      </c>
      <c r="D697" s="3">
        <v>44053</v>
      </c>
      <c r="E697" s="1" t="s">
        <v>58</v>
      </c>
      <c r="F697" t="s">
        <v>10</v>
      </c>
      <c r="G697" s="4">
        <v>37.5</v>
      </c>
      <c r="H697">
        <v>100</v>
      </c>
      <c r="I697" s="1">
        <v>10</v>
      </c>
      <c r="J697" t="str">
        <f>VLOOKUP(E697,'[1]Contacts (2)'!$E$2:$G$54,2)</f>
        <v>Grant Cox</v>
      </c>
      <c r="K697" t="str">
        <f>VLOOKUP(E697,'[1]Contacts (2)'!$E$2:$G$54,3)</f>
        <v>Wellington</v>
      </c>
      <c r="L697" t="s">
        <v>207</v>
      </c>
      <c r="M697" t="s">
        <v>205</v>
      </c>
    </row>
    <row r="698" spans="1:13" x14ac:dyDescent="0.25">
      <c r="A698" t="str">
        <f t="shared" si="10"/>
        <v>Isaacs Bridget</v>
      </c>
      <c r="B698" s="8">
        <v>1835</v>
      </c>
      <c r="C698" s="1">
        <v>55697</v>
      </c>
      <c r="D698" s="3">
        <v>44053</v>
      </c>
      <c r="E698" s="1" t="s">
        <v>18</v>
      </c>
      <c r="F698" t="s">
        <v>12</v>
      </c>
      <c r="G698" s="4">
        <v>22.95</v>
      </c>
      <c r="H698">
        <v>20</v>
      </c>
      <c r="I698" s="1">
        <v>6</v>
      </c>
      <c r="J698" t="str">
        <f>VLOOKUP(E698,'[1]Contacts (2)'!$E$2:$G$54,2)</f>
        <v>Bridget Isaacs</v>
      </c>
      <c r="K698" t="str">
        <f>VLOOKUP(E698,'[1]Contacts (2)'!$E$2:$G$54,3)</f>
        <v>Christchurch</v>
      </c>
      <c r="L698" t="s">
        <v>200</v>
      </c>
      <c r="M698" t="s">
        <v>209</v>
      </c>
    </row>
    <row r="699" spans="1:13" x14ac:dyDescent="0.25">
      <c r="A699" t="str">
        <f t="shared" si="10"/>
        <v>Isaacs Bridget</v>
      </c>
      <c r="B699" s="8">
        <v>1835</v>
      </c>
      <c r="C699" s="1">
        <v>55698</v>
      </c>
      <c r="D699" s="3">
        <v>44053</v>
      </c>
      <c r="E699" s="1" t="s">
        <v>18</v>
      </c>
      <c r="F699" t="s">
        <v>10</v>
      </c>
      <c r="G699" s="4">
        <v>37.5</v>
      </c>
      <c r="H699">
        <v>10</v>
      </c>
      <c r="I699" s="1">
        <v>9</v>
      </c>
      <c r="J699" t="str">
        <f>VLOOKUP(E699,'[1]Contacts (2)'!$E$2:$G$54,2)</f>
        <v>Bridget Isaacs</v>
      </c>
      <c r="K699" t="str">
        <f>VLOOKUP(E699,'[1]Contacts (2)'!$E$2:$G$54,3)</f>
        <v>Christchurch</v>
      </c>
      <c r="L699" t="s">
        <v>200</v>
      </c>
      <c r="M699" t="s">
        <v>209</v>
      </c>
    </row>
    <row r="700" spans="1:13" x14ac:dyDescent="0.25">
      <c r="A700" t="str">
        <f t="shared" si="10"/>
        <v>Cox John</v>
      </c>
      <c r="B700" s="8">
        <v>775</v>
      </c>
      <c r="C700" s="1">
        <v>55699</v>
      </c>
      <c r="D700" s="3">
        <v>44053</v>
      </c>
      <c r="E700" s="1" t="s">
        <v>13</v>
      </c>
      <c r="F700" t="s">
        <v>16</v>
      </c>
      <c r="G700" s="4">
        <v>21.5</v>
      </c>
      <c r="H700">
        <v>20</v>
      </c>
      <c r="I700" s="1">
        <v>5</v>
      </c>
      <c r="J700" t="str">
        <f>VLOOKUP(E700,'[1]Contacts (2)'!$E$2:$G$54,2)</f>
        <v>John Cox</v>
      </c>
      <c r="K700" t="str">
        <f>VLOOKUP(E700,'[1]Contacts (2)'!$E$2:$G$54,3)</f>
        <v>Hamilton</v>
      </c>
      <c r="L700" t="s">
        <v>204</v>
      </c>
      <c r="M700" t="s">
        <v>205</v>
      </c>
    </row>
    <row r="701" spans="1:13" x14ac:dyDescent="0.25">
      <c r="A701" t="str">
        <f t="shared" si="10"/>
        <v>Adams Alice</v>
      </c>
      <c r="B701" s="8">
        <v>850</v>
      </c>
      <c r="C701" s="1">
        <v>55700</v>
      </c>
      <c r="D701" s="3">
        <v>44054</v>
      </c>
      <c r="E701" s="1" t="s">
        <v>36</v>
      </c>
      <c r="F701" t="s">
        <v>20</v>
      </c>
      <c r="G701" s="4">
        <v>29.95</v>
      </c>
      <c r="H701">
        <v>25</v>
      </c>
      <c r="I701" s="1">
        <v>11</v>
      </c>
      <c r="J701" t="str">
        <f>VLOOKUP(E701,'[1]Contacts (2)'!$E$2:$G$54,2)</f>
        <v>Alice Adams</v>
      </c>
      <c r="K701" t="str">
        <f>VLOOKUP(E701,'[1]Contacts (2)'!$E$2:$G$54,3)</f>
        <v>Dunedin</v>
      </c>
      <c r="L701" t="s">
        <v>202</v>
      </c>
      <c r="M701" t="s">
        <v>213</v>
      </c>
    </row>
    <row r="702" spans="1:13" x14ac:dyDescent="0.25">
      <c r="A702" t="str">
        <f t="shared" si="10"/>
        <v>Bryant Grant</v>
      </c>
      <c r="B702" s="8">
        <v>787</v>
      </c>
      <c r="C702" s="1">
        <v>55701</v>
      </c>
      <c r="D702" s="3">
        <v>44054</v>
      </c>
      <c r="E702" s="1" t="s">
        <v>39</v>
      </c>
      <c r="F702" t="s">
        <v>12</v>
      </c>
      <c r="G702" s="4">
        <v>22.95</v>
      </c>
      <c r="H702">
        <v>20</v>
      </c>
      <c r="I702" s="1">
        <v>6</v>
      </c>
      <c r="J702" t="str">
        <f>VLOOKUP(E702,'[1]Contacts (2)'!$E$2:$G$54,2)</f>
        <v>Grant Bryant</v>
      </c>
      <c r="K702" t="str">
        <f>VLOOKUP(E702,'[1]Contacts (2)'!$E$2:$G$54,3)</f>
        <v>Hamilton</v>
      </c>
      <c r="L702" t="s">
        <v>207</v>
      </c>
      <c r="M702" t="s">
        <v>203</v>
      </c>
    </row>
    <row r="703" spans="1:13" x14ac:dyDescent="0.25">
      <c r="A703" t="str">
        <f t="shared" si="10"/>
        <v>Grace Grant</v>
      </c>
      <c r="B703" s="8">
        <v>817</v>
      </c>
      <c r="C703" s="1">
        <v>55702</v>
      </c>
      <c r="D703" s="3">
        <v>44054</v>
      </c>
      <c r="E703" s="1" t="s">
        <v>40</v>
      </c>
      <c r="F703" t="s">
        <v>12</v>
      </c>
      <c r="G703" s="4">
        <v>22.95</v>
      </c>
      <c r="H703">
        <v>10</v>
      </c>
      <c r="I703" s="1">
        <v>7</v>
      </c>
      <c r="J703" t="str">
        <f>VLOOKUP(E703,'[1]Contacts (2)'!$E$2:$G$54,2)</f>
        <v>Grant Grace</v>
      </c>
      <c r="K703" t="str">
        <f>VLOOKUP(E703,'[1]Contacts (2)'!$E$2:$G$54,3)</f>
        <v>Christchurch</v>
      </c>
      <c r="L703" t="s">
        <v>207</v>
      </c>
      <c r="M703" t="s">
        <v>201</v>
      </c>
    </row>
    <row r="704" spans="1:13" x14ac:dyDescent="0.25">
      <c r="A704" t="str">
        <f t="shared" si="10"/>
        <v>Evans Grant</v>
      </c>
      <c r="B704" s="8">
        <v>754</v>
      </c>
      <c r="C704" s="1">
        <v>55703</v>
      </c>
      <c r="D704" s="3">
        <v>44054</v>
      </c>
      <c r="E704" s="1" t="s">
        <v>44</v>
      </c>
      <c r="F704" t="s">
        <v>30</v>
      </c>
      <c r="G704" s="4">
        <v>19.95</v>
      </c>
      <c r="H704">
        <v>100</v>
      </c>
      <c r="I704" s="1">
        <v>5</v>
      </c>
      <c r="J704" t="str">
        <f>VLOOKUP(E704,'[1]Contacts (2)'!$E$2:$G$54,2)</f>
        <v>Grant Evans</v>
      </c>
      <c r="K704" t="str">
        <f>VLOOKUP(E704,'[1]Contacts (2)'!$E$2:$G$54,3)</f>
        <v>Dunedin</v>
      </c>
      <c r="L704" t="s">
        <v>207</v>
      </c>
      <c r="M704" t="s">
        <v>216</v>
      </c>
    </row>
    <row r="705" spans="1:13" x14ac:dyDescent="0.25">
      <c r="A705" t="str">
        <f t="shared" si="10"/>
        <v>Bryant Bridget</v>
      </c>
      <c r="B705" s="8">
        <v>784</v>
      </c>
      <c r="C705" s="1">
        <v>55704</v>
      </c>
      <c r="D705" s="3">
        <v>44054</v>
      </c>
      <c r="E705" s="1" t="s">
        <v>23</v>
      </c>
      <c r="F705" t="s">
        <v>30</v>
      </c>
      <c r="G705" s="4">
        <v>19.95</v>
      </c>
      <c r="H705">
        <v>10</v>
      </c>
      <c r="I705" s="1">
        <v>4</v>
      </c>
      <c r="J705" t="str">
        <f>VLOOKUP(E705,'[1]Contacts (2)'!$E$2:$G$54,2)</f>
        <v>Bridget Bryant</v>
      </c>
      <c r="K705" t="str">
        <f>VLOOKUP(E705,'[1]Contacts (2)'!$E$2:$G$54,3)</f>
        <v>Palmerston North</v>
      </c>
      <c r="L705" t="s">
        <v>200</v>
      </c>
      <c r="M705" t="s">
        <v>203</v>
      </c>
    </row>
    <row r="706" spans="1:13" x14ac:dyDescent="0.25">
      <c r="A706" t="str">
        <f t="shared" si="10"/>
        <v>Grace Grant</v>
      </c>
      <c r="B706" s="8">
        <v>817</v>
      </c>
      <c r="C706" s="1">
        <v>55705</v>
      </c>
      <c r="D706" s="3">
        <v>44054</v>
      </c>
      <c r="E706" s="1" t="s">
        <v>40</v>
      </c>
      <c r="F706" t="s">
        <v>12</v>
      </c>
      <c r="G706" s="4">
        <v>22.95</v>
      </c>
      <c r="H706">
        <v>25</v>
      </c>
      <c r="I706" s="1">
        <v>7</v>
      </c>
      <c r="J706" t="str">
        <f>VLOOKUP(E706,'[1]Contacts (2)'!$E$2:$G$54,2)</f>
        <v>Grant Grace</v>
      </c>
      <c r="K706" t="str">
        <f>VLOOKUP(E706,'[1]Contacts (2)'!$E$2:$G$54,3)</f>
        <v>Christchurch</v>
      </c>
      <c r="L706" t="s">
        <v>207</v>
      </c>
      <c r="M706" t="s">
        <v>201</v>
      </c>
    </row>
    <row r="707" spans="1:13" x14ac:dyDescent="0.25">
      <c r="A707" t="str">
        <f t="shared" ref="A707:A770" si="11">M707&amp;" "&amp;L707</f>
        <v>Jones Bridget</v>
      </c>
      <c r="B707" s="8">
        <v>802</v>
      </c>
      <c r="C707" s="1">
        <v>55706</v>
      </c>
      <c r="D707" s="3">
        <v>44055</v>
      </c>
      <c r="E707" s="1" t="s">
        <v>33</v>
      </c>
      <c r="F707" t="s">
        <v>12</v>
      </c>
      <c r="G707" s="4">
        <v>22.95</v>
      </c>
      <c r="H707">
        <v>50</v>
      </c>
      <c r="I707" s="1">
        <v>7</v>
      </c>
      <c r="J707" t="str">
        <f>VLOOKUP(E707,'[1]Contacts (2)'!$E$2:$G$54,2)</f>
        <v>Bridget Jones</v>
      </c>
      <c r="K707" t="str">
        <f>VLOOKUP(E707,'[1]Contacts (2)'!$E$2:$G$54,3)</f>
        <v>Wellington</v>
      </c>
      <c r="L707" t="s">
        <v>200</v>
      </c>
      <c r="M707" t="s">
        <v>208</v>
      </c>
    </row>
    <row r="708" spans="1:13" x14ac:dyDescent="0.25">
      <c r="A708" t="str">
        <f t="shared" si="11"/>
        <v>Fisher Alice</v>
      </c>
      <c r="B708" s="8">
        <v>814</v>
      </c>
      <c r="C708" s="1">
        <v>55707</v>
      </c>
      <c r="D708" s="3">
        <v>44055</v>
      </c>
      <c r="E708" s="1" t="s">
        <v>64</v>
      </c>
      <c r="F708" t="s">
        <v>20</v>
      </c>
      <c r="G708" s="4">
        <v>29.95</v>
      </c>
      <c r="H708">
        <v>25</v>
      </c>
      <c r="I708" s="1">
        <v>8</v>
      </c>
      <c r="J708" t="str">
        <f>VLOOKUP(E708,'[1]Contacts (2)'!$E$2:$G$54,2)</f>
        <v>Alice Fisher</v>
      </c>
      <c r="K708" t="str">
        <f>VLOOKUP(E708,'[1]Contacts (2)'!$E$2:$G$54,3)</f>
        <v>Christchurch</v>
      </c>
      <c r="L708" t="s">
        <v>202</v>
      </c>
      <c r="M708" t="s">
        <v>218</v>
      </c>
    </row>
    <row r="709" spans="1:13" x14ac:dyDescent="0.25">
      <c r="A709" t="str">
        <f t="shared" si="11"/>
        <v>Oliver Grant</v>
      </c>
      <c r="B709" s="8">
        <v>859</v>
      </c>
      <c r="C709" s="1">
        <v>55708</v>
      </c>
      <c r="D709" s="3">
        <v>44055</v>
      </c>
      <c r="E709" s="1" t="s">
        <v>21</v>
      </c>
      <c r="F709" t="s">
        <v>10</v>
      </c>
      <c r="G709" s="4">
        <v>37.5</v>
      </c>
      <c r="H709">
        <v>25</v>
      </c>
      <c r="I709" s="1">
        <v>8</v>
      </c>
      <c r="J709" t="str">
        <f>VLOOKUP(E709,'[1]Contacts (2)'!$E$2:$G$54,2)</f>
        <v>Grant Oliver</v>
      </c>
      <c r="K709" t="str">
        <f>VLOOKUP(E709,'[1]Contacts (2)'!$E$2:$G$54,3)</f>
        <v>Auckland</v>
      </c>
      <c r="L709" t="s">
        <v>207</v>
      </c>
      <c r="M709" t="s">
        <v>211</v>
      </c>
    </row>
    <row r="710" spans="1:13" x14ac:dyDescent="0.25">
      <c r="A710" t="str">
        <f t="shared" si="11"/>
        <v>Neville Bridget</v>
      </c>
      <c r="B710" s="8">
        <v>712</v>
      </c>
      <c r="C710" s="1">
        <v>55709</v>
      </c>
      <c r="D710" s="3">
        <v>44055</v>
      </c>
      <c r="E710" s="1" t="s">
        <v>50</v>
      </c>
      <c r="F710" t="s">
        <v>30</v>
      </c>
      <c r="G710" s="4">
        <v>19.95</v>
      </c>
      <c r="H710">
        <v>50</v>
      </c>
      <c r="I710" s="1">
        <v>5</v>
      </c>
      <c r="J710" t="str">
        <f>VLOOKUP(E710,'[1]Contacts (2)'!$E$2:$G$54,2)</f>
        <v>Bridget Neville</v>
      </c>
      <c r="K710" t="str">
        <f>VLOOKUP(E710,'[1]Contacts (2)'!$E$2:$G$54,3)</f>
        <v>Christchurch</v>
      </c>
      <c r="L710" t="s">
        <v>200</v>
      </c>
      <c r="M710" t="s">
        <v>212</v>
      </c>
    </row>
    <row r="711" spans="1:13" x14ac:dyDescent="0.25">
      <c r="A711" t="str">
        <f t="shared" si="11"/>
        <v>Oliver Bridget</v>
      </c>
      <c r="B711" s="8">
        <v>1820</v>
      </c>
      <c r="C711" s="1">
        <v>55710</v>
      </c>
      <c r="D711" s="3">
        <v>44055</v>
      </c>
      <c r="E711" s="1" t="s">
        <v>52</v>
      </c>
      <c r="F711" t="s">
        <v>20</v>
      </c>
      <c r="G711" s="4">
        <v>29.95</v>
      </c>
      <c r="H711">
        <v>50</v>
      </c>
      <c r="I711" s="1">
        <v>8</v>
      </c>
      <c r="J711" t="str">
        <f>VLOOKUP(E711,'[1]Contacts (2)'!$E$2:$G$54,2)</f>
        <v>Bridget Oliver</v>
      </c>
      <c r="K711" t="str">
        <f>VLOOKUP(E711,'[1]Contacts (2)'!$E$2:$G$54,3)</f>
        <v>Dunedin</v>
      </c>
      <c r="L711" t="s">
        <v>200</v>
      </c>
      <c r="M711" t="s">
        <v>211</v>
      </c>
    </row>
    <row r="712" spans="1:13" x14ac:dyDescent="0.25">
      <c r="A712" t="str">
        <f t="shared" si="11"/>
        <v>Kelly Grant</v>
      </c>
      <c r="B712" s="8">
        <v>805</v>
      </c>
      <c r="C712" s="1">
        <v>55711</v>
      </c>
      <c r="D712" s="3">
        <v>44055</v>
      </c>
      <c r="E712" s="1" t="s">
        <v>46</v>
      </c>
      <c r="F712" t="s">
        <v>10</v>
      </c>
      <c r="G712" s="4">
        <v>37.5</v>
      </c>
      <c r="H712">
        <v>20</v>
      </c>
      <c r="I712" s="1">
        <v>9</v>
      </c>
      <c r="J712" t="str">
        <f>VLOOKUP(E712,'[1]Contacts (2)'!$E$2:$G$54,2)</f>
        <v>Grant Kelly</v>
      </c>
      <c r="K712" t="str">
        <f>VLOOKUP(E712,'[1]Contacts (2)'!$E$2:$G$54,3)</f>
        <v>Hamilton</v>
      </c>
      <c r="L712" t="s">
        <v>207</v>
      </c>
      <c r="M712" t="s">
        <v>206</v>
      </c>
    </row>
    <row r="713" spans="1:13" x14ac:dyDescent="0.25">
      <c r="A713" t="str">
        <f t="shared" si="11"/>
        <v>Fisher Bridget</v>
      </c>
      <c r="B713" s="8">
        <v>751</v>
      </c>
      <c r="C713" s="1">
        <v>55712</v>
      </c>
      <c r="D713" s="3">
        <v>44056</v>
      </c>
      <c r="E713" s="1" t="s">
        <v>53</v>
      </c>
      <c r="F713" t="s">
        <v>30</v>
      </c>
      <c r="G713" s="4">
        <v>19.95</v>
      </c>
      <c r="H713">
        <v>20</v>
      </c>
      <c r="I713" s="1">
        <v>5</v>
      </c>
      <c r="J713" t="str">
        <f>VLOOKUP(E713,'[1]Contacts (2)'!$E$2:$G$54,2)</f>
        <v>Bridget Fisher</v>
      </c>
      <c r="K713" t="str">
        <f>VLOOKUP(E713,'[1]Contacts (2)'!$E$2:$G$54,3)</f>
        <v>Christchurch</v>
      </c>
      <c r="L713" t="s">
        <v>200</v>
      </c>
      <c r="M713" t="s">
        <v>218</v>
      </c>
    </row>
    <row r="714" spans="1:13" x14ac:dyDescent="0.25">
      <c r="A714" t="str">
        <f t="shared" si="11"/>
        <v>Isaacs John</v>
      </c>
      <c r="B714" s="8">
        <v>748</v>
      </c>
      <c r="C714" s="1">
        <v>55713</v>
      </c>
      <c r="D714" s="3">
        <v>44056</v>
      </c>
      <c r="E714" s="1" t="s">
        <v>27</v>
      </c>
      <c r="F714" t="s">
        <v>30</v>
      </c>
      <c r="G714" s="4">
        <v>19.95</v>
      </c>
      <c r="H714">
        <v>10</v>
      </c>
      <c r="I714" s="1">
        <v>5</v>
      </c>
      <c r="J714" t="str">
        <f>VLOOKUP(E714,'[1]Contacts (2)'!$E$2:$G$54,2)</f>
        <v>John Isaacs</v>
      </c>
      <c r="K714" t="str">
        <f>VLOOKUP(E714,'[1]Contacts (2)'!$E$2:$G$54,3)</f>
        <v>Auckland</v>
      </c>
      <c r="L714" t="s">
        <v>204</v>
      </c>
      <c r="M714" t="s">
        <v>209</v>
      </c>
    </row>
    <row r="715" spans="1:13" x14ac:dyDescent="0.25">
      <c r="A715" t="str">
        <f t="shared" si="11"/>
        <v>Davis Alice</v>
      </c>
      <c r="B715" s="8">
        <v>841</v>
      </c>
      <c r="C715" s="1">
        <v>55714</v>
      </c>
      <c r="D715" s="3">
        <v>44056</v>
      </c>
      <c r="E715" s="1" t="s">
        <v>43</v>
      </c>
      <c r="F715" t="s">
        <v>10</v>
      </c>
      <c r="G715" s="4">
        <v>37.5</v>
      </c>
      <c r="H715">
        <v>20</v>
      </c>
      <c r="I715" s="1">
        <v>8</v>
      </c>
      <c r="J715" t="str">
        <f>VLOOKUP(E715,'[1]Contacts (2)'!$E$2:$G$54,2)</f>
        <v>Alice Davis</v>
      </c>
      <c r="K715" t="str">
        <f>VLOOKUP(E715,'[1]Contacts (2)'!$E$2:$G$54,3)</f>
        <v>Dunedin</v>
      </c>
      <c r="L715" t="s">
        <v>202</v>
      </c>
      <c r="M715" t="s">
        <v>210</v>
      </c>
    </row>
    <row r="716" spans="1:13" x14ac:dyDescent="0.25">
      <c r="A716" t="str">
        <f t="shared" si="11"/>
        <v>Jones Grant</v>
      </c>
      <c r="B716" s="8">
        <v>730</v>
      </c>
      <c r="C716" s="1">
        <v>55715</v>
      </c>
      <c r="D716" s="3">
        <v>44056</v>
      </c>
      <c r="E716" s="1" t="s">
        <v>17</v>
      </c>
      <c r="F716" t="s">
        <v>10</v>
      </c>
      <c r="G716" s="4">
        <v>37.5</v>
      </c>
      <c r="H716">
        <v>25</v>
      </c>
      <c r="I716" s="1">
        <v>8</v>
      </c>
      <c r="J716" t="str">
        <f>VLOOKUP(E716,'[1]Contacts (2)'!$E$2:$G$54,2)</f>
        <v>Grant Jones</v>
      </c>
      <c r="K716" t="str">
        <f>VLOOKUP(E716,'[1]Contacts (2)'!$E$2:$G$54,3)</f>
        <v>Hamilton</v>
      </c>
      <c r="L716" t="s">
        <v>207</v>
      </c>
      <c r="M716" t="s">
        <v>208</v>
      </c>
    </row>
    <row r="717" spans="1:13" x14ac:dyDescent="0.25">
      <c r="A717" t="str">
        <f t="shared" si="11"/>
        <v>Henry John</v>
      </c>
      <c r="B717" s="8">
        <v>832</v>
      </c>
      <c r="C717" s="1">
        <v>55716</v>
      </c>
      <c r="D717" s="3">
        <v>44056</v>
      </c>
      <c r="E717" s="1" t="s">
        <v>28</v>
      </c>
      <c r="F717" t="s">
        <v>16</v>
      </c>
      <c r="G717" s="4">
        <v>21.5</v>
      </c>
      <c r="H717">
        <v>100</v>
      </c>
      <c r="I717" s="1">
        <v>5</v>
      </c>
      <c r="J717" t="str">
        <f>VLOOKUP(E717,'[1]Contacts (2)'!$E$2:$G$54,2)</f>
        <v>John Henry</v>
      </c>
      <c r="K717" t="str">
        <f>VLOOKUP(E717,'[1]Contacts (2)'!$E$2:$G$54,3)</f>
        <v>Wellington</v>
      </c>
      <c r="L717" t="s">
        <v>204</v>
      </c>
      <c r="M717" t="s">
        <v>215</v>
      </c>
    </row>
    <row r="718" spans="1:13" x14ac:dyDescent="0.25">
      <c r="A718" t="str">
        <f t="shared" si="11"/>
        <v>Fisher Grant</v>
      </c>
      <c r="B718" s="8">
        <v>74</v>
      </c>
      <c r="C718" s="1">
        <v>55717</v>
      </c>
      <c r="D718" s="3">
        <v>44057</v>
      </c>
      <c r="E718" s="1" t="s">
        <v>56</v>
      </c>
      <c r="F718" t="s">
        <v>10</v>
      </c>
      <c r="G718" s="4">
        <v>37.5</v>
      </c>
      <c r="H718">
        <v>20</v>
      </c>
      <c r="I718" s="1">
        <v>10</v>
      </c>
      <c r="J718" t="str">
        <f>VLOOKUP(E718,'[1]Contacts (2)'!$E$2:$G$54,2)</f>
        <v>Grant Fisher</v>
      </c>
      <c r="K718" t="str">
        <f>VLOOKUP(E718,'[1]Contacts (2)'!$E$2:$G$54,3)</f>
        <v>Hamilton</v>
      </c>
      <c r="L718" t="s">
        <v>207</v>
      </c>
      <c r="M718" t="s">
        <v>218</v>
      </c>
    </row>
    <row r="719" spans="1:13" x14ac:dyDescent="0.25">
      <c r="A719" t="str">
        <f t="shared" si="11"/>
        <v>Grace Bridget</v>
      </c>
      <c r="B719" s="8">
        <v>718</v>
      </c>
      <c r="C719" s="1">
        <v>55718</v>
      </c>
      <c r="D719" s="3">
        <v>44057</v>
      </c>
      <c r="E719" s="1" t="s">
        <v>9</v>
      </c>
      <c r="F719" t="s">
        <v>10</v>
      </c>
      <c r="G719" s="4">
        <v>37.5</v>
      </c>
      <c r="H719">
        <v>50</v>
      </c>
      <c r="I719" s="1">
        <v>8</v>
      </c>
      <c r="J719" t="str">
        <f>VLOOKUP(E719,'[1]Contacts (2)'!$E$2:$G$54,2)</f>
        <v>Bridget Grace</v>
      </c>
      <c r="K719" t="str">
        <f>VLOOKUP(E719,'[1]Contacts (2)'!$E$2:$G$54,3)</f>
        <v>Invercargill</v>
      </c>
      <c r="L719" t="s">
        <v>200</v>
      </c>
      <c r="M719" t="s">
        <v>201</v>
      </c>
    </row>
    <row r="720" spans="1:13" x14ac:dyDescent="0.25">
      <c r="A720" t="str">
        <f t="shared" si="11"/>
        <v>Kelly Grant</v>
      </c>
      <c r="B720" s="8">
        <v>805</v>
      </c>
      <c r="C720" s="1">
        <v>55719</v>
      </c>
      <c r="D720" s="3">
        <v>44057</v>
      </c>
      <c r="E720" s="1" t="s">
        <v>46</v>
      </c>
      <c r="F720" t="s">
        <v>30</v>
      </c>
      <c r="G720" s="4">
        <v>19.95</v>
      </c>
      <c r="H720">
        <v>25</v>
      </c>
      <c r="I720" s="1">
        <v>4</v>
      </c>
      <c r="J720" t="str">
        <f>VLOOKUP(E720,'[1]Contacts (2)'!$E$2:$G$54,2)</f>
        <v>Grant Kelly</v>
      </c>
      <c r="K720" t="str">
        <f>VLOOKUP(E720,'[1]Contacts (2)'!$E$2:$G$54,3)</f>
        <v>Hamilton</v>
      </c>
      <c r="L720" t="s">
        <v>207</v>
      </c>
      <c r="M720" t="s">
        <v>206</v>
      </c>
    </row>
    <row r="721" spans="1:13" x14ac:dyDescent="0.25">
      <c r="A721" t="str">
        <f t="shared" si="11"/>
        <v>Kelly John</v>
      </c>
      <c r="B721" s="8">
        <v>724</v>
      </c>
      <c r="C721" s="1">
        <v>55720</v>
      </c>
      <c r="D721" s="3">
        <v>44057</v>
      </c>
      <c r="E721" s="1" t="s">
        <v>15</v>
      </c>
      <c r="F721" t="s">
        <v>16</v>
      </c>
      <c r="G721" s="4">
        <v>21.5</v>
      </c>
      <c r="H721">
        <v>25</v>
      </c>
      <c r="I721" s="1">
        <v>5</v>
      </c>
      <c r="J721" t="str">
        <f>VLOOKUP(E721,'[1]Contacts (2)'!$E$2:$G$54,2)</f>
        <v>John Kelly</v>
      </c>
      <c r="K721" t="str">
        <f>VLOOKUP(E721,'[1]Contacts (2)'!$E$2:$G$54,3)</f>
        <v>Invercargill</v>
      </c>
      <c r="L721" t="s">
        <v>204</v>
      </c>
      <c r="M721" t="s">
        <v>206</v>
      </c>
    </row>
    <row r="722" spans="1:13" x14ac:dyDescent="0.25">
      <c r="A722" t="str">
        <f t="shared" si="11"/>
        <v>Evans Grant</v>
      </c>
      <c r="B722" s="8">
        <v>754</v>
      </c>
      <c r="C722" s="1">
        <v>55721</v>
      </c>
      <c r="D722" s="3">
        <v>44057</v>
      </c>
      <c r="E722" s="1" t="s">
        <v>44</v>
      </c>
      <c r="F722" t="s">
        <v>10</v>
      </c>
      <c r="G722" s="4">
        <v>37.5</v>
      </c>
      <c r="H722">
        <v>25</v>
      </c>
      <c r="I722" s="1">
        <v>12</v>
      </c>
      <c r="J722" t="str">
        <f>VLOOKUP(E722,'[1]Contacts (2)'!$E$2:$G$54,2)</f>
        <v>Grant Evans</v>
      </c>
      <c r="K722" t="str">
        <f>VLOOKUP(E722,'[1]Contacts (2)'!$E$2:$G$54,3)</f>
        <v>Dunedin</v>
      </c>
      <c r="L722" t="s">
        <v>207</v>
      </c>
      <c r="M722" t="s">
        <v>216</v>
      </c>
    </row>
    <row r="723" spans="1:13" x14ac:dyDescent="0.25">
      <c r="A723" t="str">
        <f t="shared" si="11"/>
        <v>Lucky Bridget</v>
      </c>
      <c r="B723" s="8">
        <v>739</v>
      </c>
      <c r="C723" s="1">
        <v>55722</v>
      </c>
      <c r="D723" s="3">
        <v>44057</v>
      </c>
      <c r="E723" s="1" t="s">
        <v>25</v>
      </c>
      <c r="F723" t="s">
        <v>10</v>
      </c>
      <c r="G723" s="4">
        <v>37.5</v>
      </c>
      <c r="H723">
        <v>25</v>
      </c>
      <c r="I723" s="1">
        <v>8</v>
      </c>
      <c r="J723" t="str">
        <f>VLOOKUP(E723,'[1]Contacts (2)'!$E$2:$G$54,2)</f>
        <v>Bridget Lucky</v>
      </c>
      <c r="K723" t="str">
        <f>VLOOKUP(E723,'[1]Contacts (2)'!$E$2:$G$54,3)</f>
        <v>Invercargill</v>
      </c>
      <c r="L723" t="s">
        <v>200</v>
      </c>
      <c r="M723" t="s">
        <v>214</v>
      </c>
    </row>
    <row r="724" spans="1:13" x14ac:dyDescent="0.25">
      <c r="A724" t="str">
        <f t="shared" si="11"/>
        <v>Oliver Grant</v>
      </c>
      <c r="B724" s="8">
        <v>859</v>
      </c>
      <c r="C724" s="1">
        <v>55723</v>
      </c>
      <c r="D724" s="3">
        <v>44058</v>
      </c>
      <c r="E724" s="1" t="s">
        <v>21</v>
      </c>
      <c r="F724" t="s">
        <v>12</v>
      </c>
      <c r="G724" s="4">
        <v>22.95</v>
      </c>
      <c r="H724">
        <v>20</v>
      </c>
      <c r="I724" s="1">
        <v>7</v>
      </c>
      <c r="J724" t="str">
        <f>VLOOKUP(E724,'[1]Contacts (2)'!$E$2:$G$54,2)</f>
        <v>Grant Oliver</v>
      </c>
      <c r="K724" t="str">
        <f>VLOOKUP(E724,'[1]Contacts (2)'!$E$2:$G$54,3)</f>
        <v>Auckland</v>
      </c>
      <c r="L724" t="s">
        <v>207</v>
      </c>
      <c r="M724" t="s">
        <v>211</v>
      </c>
    </row>
    <row r="725" spans="1:13" x14ac:dyDescent="0.25">
      <c r="A725" t="str">
        <f t="shared" si="11"/>
        <v>Jones John</v>
      </c>
      <c r="B725" s="8">
        <v>2808</v>
      </c>
      <c r="C725" s="1">
        <v>55724</v>
      </c>
      <c r="D725" s="3">
        <v>44058</v>
      </c>
      <c r="E725" s="1" t="s">
        <v>45</v>
      </c>
      <c r="F725" t="s">
        <v>12</v>
      </c>
      <c r="G725" s="4">
        <v>22.95</v>
      </c>
      <c r="H725">
        <v>20</v>
      </c>
      <c r="I725" s="1">
        <v>10</v>
      </c>
      <c r="J725" t="str">
        <f>VLOOKUP(E725,'[1]Contacts (2)'!$E$2:$G$54,2)</f>
        <v>John Jones</v>
      </c>
      <c r="K725" t="str">
        <f>VLOOKUP(E725,'[1]Contacts (2)'!$E$2:$G$54,3)</f>
        <v>Wellington</v>
      </c>
      <c r="L725" t="s">
        <v>204</v>
      </c>
      <c r="M725" t="s">
        <v>208</v>
      </c>
    </row>
    <row r="726" spans="1:13" x14ac:dyDescent="0.25">
      <c r="A726" t="str">
        <f t="shared" si="11"/>
        <v>Cox John</v>
      </c>
      <c r="B726" s="8">
        <v>775</v>
      </c>
      <c r="C726" s="1">
        <v>55725</v>
      </c>
      <c r="D726" s="3">
        <v>44058</v>
      </c>
      <c r="E726" s="1" t="s">
        <v>13</v>
      </c>
      <c r="F726" t="s">
        <v>16</v>
      </c>
      <c r="G726" s="4">
        <v>21.5</v>
      </c>
      <c r="H726">
        <v>10</v>
      </c>
      <c r="I726" s="1">
        <v>5</v>
      </c>
      <c r="J726" t="str">
        <f>VLOOKUP(E726,'[1]Contacts (2)'!$E$2:$G$54,2)</f>
        <v>John Cox</v>
      </c>
      <c r="K726" t="str">
        <f>VLOOKUP(E726,'[1]Contacts (2)'!$E$2:$G$54,3)</f>
        <v>Hamilton</v>
      </c>
      <c r="L726" t="s">
        <v>204</v>
      </c>
      <c r="M726" t="s">
        <v>205</v>
      </c>
    </row>
    <row r="727" spans="1:13" x14ac:dyDescent="0.25">
      <c r="A727" t="str">
        <f t="shared" si="11"/>
        <v>Fisher John</v>
      </c>
      <c r="B727" s="8">
        <v>2856</v>
      </c>
      <c r="C727" s="1">
        <v>55726</v>
      </c>
      <c r="D727" s="3">
        <v>44058</v>
      </c>
      <c r="E727" s="1" t="s">
        <v>54</v>
      </c>
      <c r="F727" t="s">
        <v>30</v>
      </c>
      <c r="G727" s="4">
        <v>19.95</v>
      </c>
      <c r="H727">
        <v>50</v>
      </c>
      <c r="I727" s="1">
        <v>4</v>
      </c>
      <c r="J727" t="str">
        <f>VLOOKUP(E727,'[1]Contacts (2)'!$E$2:$G$54,2)</f>
        <v>John Fisher</v>
      </c>
      <c r="K727" t="str">
        <f>VLOOKUP(E727,'[1]Contacts (2)'!$E$2:$G$54,3)</f>
        <v>Christchurch</v>
      </c>
      <c r="L727" t="s">
        <v>204</v>
      </c>
      <c r="M727" t="s">
        <v>218</v>
      </c>
    </row>
    <row r="728" spans="1:13" x14ac:dyDescent="0.25">
      <c r="A728" t="str">
        <f t="shared" si="11"/>
        <v>Davis Bridget</v>
      </c>
      <c r="B728" s="8">
        <v>853</v>
      </c>
      <c r="C728" s="1">
        <v>55727</v>
      </c>
      <c r="D728" s="3">
        <v>44058</v>
      </c>
      <c r="E728" s="1" t="s">
        <v>63</v>
      </c>
      <c r="F728" t="s">
        <v>20</v>
      </c>
      <c r="G728" s="4">
        <v>29.95</v>
      </c>
      <c r="H728">
        <v>25</v>
      </c>
      <c r="I728" s="1">
        <v>8</v>
      </c>
      <c r="J728" t="str">
        <f>VLOOKUP(E728,'[1]Contacts (2)'!$E$2:$G$54,2)</f>
        <v>Bridget Davis</v>
      </c>
      <c r="K728" t="str">
        <f>VLOOKUP(E728,'[1]Contacts (2)'!$E$2:$G$54,3)</f>
        <v>Dunedin</v>
      </c>
      <c r="L728" t="s">
        <v>200</v>
      </c>
      <c r="M728" t="s">
        <v>210</v>
      </c>
    </row>
    <row r="729" spans="1:13" x14ac:dyDescent="0.25">
      <c r="A729" t="str">
        <f t="shared" si="11"/>
        <v>Neville Grant</v>
      </c>
      <c r="B729" s="8">
        <v>826</v>
      </c>
      <c r="C729" s="1">
        <v>55728</v>
      </c>
      <c r="D729" s="3">
        <v>44058</v>
      </c>
      <c r="E729" s="1" t="s">
        <v>22</v>
      </c>
      <c r="F729" t="s">
        <v>16</v>
      </c>
      <c r="G729" s="4">
        <v>21.5</v>
      </c>
      <c r="H729">
        <v>50</v>
      </c>
      <c r="I729" s="1">
        <v>6</v>
      </c>
      <c r="J729" t="str">
        <f>VLOOKUP(E729,'[1]Contacts (2)'!$E$2:$G$54,2)</f>
        <v>Grant Neville</v>
      </c>
      <c r="K729" t="str">
        <f>VLOOKUP(E729,'[1]Contacts (2)'!$E$2:$G$54,3)</f>
        <v>Christchurch</v>
      </c>
      <c r="L729" t="s">
        <v>207</v>
      </c>
      <c r="M729" t="s">
        <v>212</v>
      </c>
    </row>
    <row r="730" spans="1:13" x14ac:dyDescent="0.25">
      <c r="A730" t="str">
        <f t="shared" si="11"/>
        <v>Peters Bridget</v>
      </c>
      <c r="B730" s="8">
        <v>766</v>
      </c>
      <c r="C730" s="1">
        <v>55729</v>
      </c>
      <c r="D730" s="3">
        <v>44059</v>
      </c>
      <c r="E730" s="1" t="s">
        <v>62</v>
      </c>
      <c r="F730" t="s">
        <v>10</v>
      </c>
      <c r="G730" s="4">
        <v>37.5</v>
      </c>
      <c r="H730">
        <v>10</v>
      </c>
      <c r="I730" s="1">
        <v>10</v>
      </c>
      <c r="J730" t="str">
        <f>VLOOKUP(E730,'[1]Contacts (2)'!$E$2:$G$54,2)</f>
        <v>Bridget Peters</v>
      </c>
      <c r="K730" t="str">
        <f>VLOOKUP(E730,'[1]Contacts (2)'!$E$2:$G$54,3)</f>
        <v>Hamilton</v>
      </c>
      <c r="L730" t="s">
        <v>200</v>
      </c>
      <c r="M730" t="s">
        <v>217</v>
      </c>
    </row>
    <row r="731" spans="1:13" x14ac:dyDescent="0.25">
      <c r="A731" t="str">
        <f t="shared" si="11"/>
        <v>Neville Grant</v>
      </c>
      <c r="B731" s="8">
        <v>826</v>
      </c>
      <c r="C731" s="1">
        <v>55730</v>
      </c>
      <c r="D731" s="3">
        <v>44059</v>
      </c>
      <c r="E731" s="1" t="s">
        <v>22</v>
      </c>
      <c r="F731" t="s">
        <v>12</v>
      </c>
      <c r="G731" s="4">
        <v>22.95</v>
      </c>
      <c r="H731">
        <v>50</v>
      </c>
      <c r="I731" s="1">
        <v>6</v>
      </c>
      <c r="J731" t="str">
        <f>VLOOKUP(E731,'[1]Contacts (2)'!$E$2:$G$54,2)</f>
        <v>Grant Neville</v>
      </c>
      <c r="K731" t="str">
        <f>VLOOKUP(E731,'[1]Contacts (2)'!$E$2:$G$54,3)</f>
        <v>Christchurch</v>
      </c>
      <c r="L731" t="s">
        <v>207</v>
      </c>
      <c r="M731" t="s">
        <v>212</v>
      </c>
    </row>
    <row r="732" spans="1:13" x14ac:dyDescent="0.25">
      <c r="A732" t="str">
        <f t="shared" si="11"/>
        <v>Adams Grant</v>
      </c>
      <c r="B732" s="8">
        <v>838</v>
      </c>
      <c r="C732" s="1">
        <v>55731</v>
      </c>
      <c r="D732" s="3">
        <v>44059</v>
      </c>
      <c r="E732" s="1" t="s">
        <v>31</v>
      </c>
      <c r="F732" t="s">
        <v>16</v>
      </c>
      <c r="G732" s="4">
        <v>21.5</v>
      </c>
      <c r="H732">
        <v>25</v>
      </c>
      <c r="I732" s="1">
        <v>6</v>
      </c>
      <c r="J732" t="str">
        <f>VLOOKUP(E732,'[1]Contacts (2)'!$E$2:$G$54,2)</f>
        <v>Grant Adams</v>
      </c>
      <c r="K732" t="str">
        <f>VLOOKUP(E732,'[1]Contacts (2)'!$E$2:$G$54,3)</f>
        <v>Palmerston North</v>
      </c>
      <c r="L732" t="s">
        <v>207</v>
      </c>
      <c r="M732" t="s">
        <v>213</v>
      </c>
    </row>
    <row r="733" spans="1:13" x14ac:dyDescent="0.25">
      <c r="A733" t="str">
        <f t="shared" si="11"/>
        <v>Evans John</v>
      </c>
      <c r="B733" s="8">
        <v>811</v>
      </c>
      <c r="C733" s="1">
        <v>55732</v>
      </c>
      <c r="D733" s="3">
        <v>44059</v>
      </c>
      <c r="E733" s="1" t="s">
        <v>37</v>
      </c>
      <c r="F733" t="s">
        <v>12</v>
      </c>
      <c r="G733" s="4">
        <v>22.95</v>
      </c>
      <c r="H733">
        <v>20</v>
      </c>
      <c r="I733" s="1">
        <v>6</v>
      </c>
      <c r="J733" t="str">
        <f>VLOOKUP(E733,'[1]Contacts (2)'!$E$2:$G$54,2)</f>
        <v>John Evans</v>
      </c>
      <c r="K733" t="str">
        <f>VLOOKUP(E733,'[1]Contacts (2)'!$E$2:$G$54,3)</f>
        <v>Invercargill</v>
      </c>
      <c r="L733" t="s">
        <v>204</v>
      </c>
      <c r="M733" t="s">
        <v>216</v>
      </c>
    </row>
    <row r="734" spans="1:13" x14ac:dyDescent="0.25">
      <c r="A734" t="str">
        <f t="shared" si="11"/>
        <v>Adams Bridget</v>
      </c>
      <c r="B734" s="8">
        <v>790</v>
      </c>
      <c r="C734" s="1">
        <v>55733</v>
      </c>
      <c r="D734" s="3">
        <v>44059</v>
      </c>
      <c r="E734" s="1" t="s">
        <v>61</v>
      </c>
      <c r="F734" t="s">
        <v>30</v>
      </c>
      <c r="G734" s="4">
        <v>19.95</v>
      </c>
      <c r="H734">
        <v>25</v>
      </c>
      <c r="I734" s="1">
        <v>4</v>
      </c>
      <c r="J734" t="str">
        <f>VLOOKUP(E734,'[1]Contacts (2)'!$E$2:$G$54,2)</f>
        <v>Bridget Adams</v>
      </c>
      <c r="K734" t="str">
        <f>VLOOKUP(E734,'[1]Contacts (2)'!$E$2:$G$54,3)</f>
        <v>Invercargill</v>
      </c>
      <c r="L734" t="s">
        <v>200</v>
      </c>
      <c r="M734" t="s">
        <v>213</v>
      </c>
    </row>
    <row r="735" spans="1:13" x14ac:dyDescent="0.25">
      <c r="A735" t="str">
        <f t="shared" si="11"/>
        <v>Fisher Alice</v>
      </c>
      <c r="B735" s="8">
        <v>814</v>
      </c>
      <c r="C735" s="1">
        <v>55734</v>
      </c>
      <c r="D735" s="3">
        <v>44060</v>
      </c>
      <c r="E735" s="1" t="s">
        <v>64</v>
      </c>
      <c r="F735" t="s">
        <v>12</v>
      </c>
      <c r="G735" s="4">
        <v>22.95</v>
      </c>
      <c r="H735">
        <v>10</v>
      </c>
      <c r="I735" s="1">
        <v>6</v>
      </c>
      <c r="J735" t="str">
        <f>VLOOKUP(E735,'[1]Contacts (2)'!$E$2:$G$54,2)</f>
        <v>Alice Fisher</v>
      </c>
      <c r="K735" t="str">
        <f>VLOOKUP(E735,'[1]Contacts (2)'!$E$2:$G$54,3)</f>
        <v>Christchurch</v>
      </c>
      <c r="L735" t="s">
        <v>202</v>
      </c>
      <c r="M735" t="s">
        <v>218</v>
      </c>
    </row>
    <row r="736" spans="1:13" x14ac:dyDescent="0.25">
      <c r="A736" t="str">
        <f t="shared" si="11"/>
        <v>Adams Bridget</v>
      </c>
      <c r="B736" s="8">
        <v>790</v>
      </c>
      <c r="C736" s="1">
        <v>55735</v>
      </c>
      <c r="D736" s="3">
        <v>44060</v>
      </c>
      <c r="E736" s="1" t="s">
        <v>61</v>
      </c>
      <c r="F736" t="s">
        <v>10</v>
      </c>
      <c r="G736" s="4">
        <v>37.5</v>
      </c>
      <c r="H736">
        <v>50</v>
      </c>
      <c r="I736" s="1">
        <v>13</v>
      </c>
      <c r="J736" t="str">
        <f>VLOOKUP(E736,'[1]Contacts (2)'!$E$2:$G$54,2)</f>
        <v>Bridget Adams</v>
      </c>
      <c r="K736" t="str">
        <f>VLOOKUP(E736,'[1]Contacts (2)'!$E$2:$G$54,3)</f>
        <v>Invercargill</v>
      </c>
      <c r="L736" t="s">
        <v>200</v>
      </c>
      <c r="M736" t="s">
        <v>213</v>
      </c>
    </row>
    <row r="737" spans="1:13" x14ac:dyDescent="0.25">
      <c r="A737" t="str">
        <f t="shared" si="11"/>
        <v>Peters Bridget</v>
      </c>
      <c r="B737" s="8">
        <v>766</v>
      </c>
      <c r="C737" s="1">
        <v>55736</v>
      </c>
      <c r="D737" s="3">
        <v>44060</v>
      </c>
      <c r="E737" s="1" t="s">
        <v>62</v>
      </c>
      <c r="F737" t="s">
        <v>16</v>
      </c>
      <c r="G737" s="4">
        <v>21.5</v>
      </c>
      <c r="H737">
        <v>20</v>
      </c>
      <c r="I737" s="1">
        <v>6</v>
      </c>
      <c r="J737" t="str">
        <f>VLOOKUP(E737,'[1]Contacts (2)'!$E$2:$G$54,2)</f>
        <v>Bridget Peters</v>
      </c>
      <c r="K737" t="str">
        <f>VLOOKUP(E737,'[1]Contacts (2)'!$E$2:$G$54,3)</f>
        <v>Hamilton</v>
      </c>
      <c r="L737" t="s">
        <v>200</v>
      </c>
      <c r="M737" t="s">
        <v>217</v>
      </c>
    </row>
    <row r="738" spans="1:13" x14ac:dyDescent="0.25">
      <c r="A738" t="str">
        <f t="shared" si="11"/>
        <v>Isaacs Alice</v>
      </c>
      <c r="B738" s="8">
        <v>757</v>
      </c>
      <c r="C738" s="1">
        <v>55737</v>
      </c>
      <c r="D738" s="3">
        <v>44060</v>
      </c>
      <c r="E738" s="1" t="s">
        <v>59</v>
      </c>
      <c r="F738" t="s">
        <v>10</v>
      </c>
      <c r="G738" s="4">
        <v>37.5</v>
      </c>
      <c r="H738">
        <v>25</v>
      </c>
      <c r="I738" s="1">
        <v>8</v>
      </c>
      <c r="J738" t="str">
        <f>VLOOKUP(E738,'[1]Contacts (2)'!$E$2:$G$54,2)</f>
        <v>Alice Isaacs</v>
      </c>
      <c r="K738" t="str">
        <f>VLOOKUP(E738,'[1]Contacts (2)'!$E$2:$G$54,3)</f>
        <v>Hamilton</v>
      </c>
      <c r="L738" t="s">
        <v>202</v>
      </c>
      <c r="M738" t="s">
        <v>209</v>
      </c>
    </row>
    <row r="739" spans="1:13" x14ac:dyDescent="0.25">
      <c r="A739" t="str">
        <f t="shared" si="11"/>
        <v>Bryant Grant</v>
      </c>
      <c r="B739" s="8">
        <v>787</v>
      </c>
      <c r="C739" s="1">
        <v>55738</v>
      </c>
      <c r="D739" s="3">
        <v>44060</v>
      </c>
      <c r="E739" s="1" t="s">
        <v>39</v>
      </c>
      <c r="F739" t="s">
        <v>16</v>
      </c>
      <c r="G739" s="4">
        <v>21.5</v>
      </c>
      <c r="H739">
        <v>25</v>
      </c>
      <c r="I739" s="1">
        <v>9</v>
      </c>
      <c r="J739" t="str">
        <f>VLOOKUP(E739,'[1]Contacts (2)'!$E$2:$G$54,2)</f>
        <v>Grant Bryant</v>
      </c>
      <c r="K739" t="str">
        <f>VLOOKUP(E739,'[1]Contacts (2)'!$E$2:$G$54,3)</f>
        <v>Hamilton</v>
      </c>
      <c r="L739" t="s">
        <v>207</v>
      </c>
      <c r="M739" t="s">
        <v>203</v>
      </c>
    </row>
    <row r="740" spans="1:13" x14ac:dyDescent="0.25">
      <c r="A740" t="str">
        <f t="shared" si="11"/>
        <v>Bryant Alice</v>
      </c>
      <c r="B740" s="8">
        <v>84</v>
      </c>
      <c r="C740" s="1">
        <v>55739</v>
      </c>
      <c r="D740" s="3">
        <v>44060</v>
      </c>
      <c r="E740" s="1" t="s">
        <v>11</v>
      </c>
      <c r="F740" t="s">
        <v>10</v>
      </c>
      <c r="G740" s="4">
        <v>37.5</v>
      </c>
      <c r="H740">
        <v>20</v>
      </c>
      <c r="I740" s="1">
        <v>9</v>
      </c>
      <c r="J740" t="str">
        <f>VLOOKUP(E740,'[1]Contacts (2)'!$E$2:$G$54,2)</f>
        <v>Alice Bryant</v>
      </c>
      <c r="K740" t="str">
        <f>VLOOKUP(E740,'[1]Contacts (2)'!$E$2:$G$54,3)</f>
        <v>Hamilton</v>
      </c>
      <c r="L740" t="s">
        <v>202</v>
      </c>
      <c r="M740" t="s">
        <v>203</v>
      </c>
    </row>
    <row r="741" spans="1:13" x14ac:dyDescent="0.25">
      <c r="A741" t="str">
        <f t="shared" si="11"/>
        <v>Peters Bridget</v>
      </c>
      <c r="B741" s="8">
        <v>766</v>
      </c>
      <c r="C741" s="1">
        <v>55740</v>
      </c>
      <c r="D741" s="3">
        <v>44061</v>
      </c>
      <c r="E741" s="1" t="s">
        <v>62</v>
      </c>
      <c r="F741" t="s">
        <v>10</v>
      </c>
      <c r="G741" s="4">
        <v>37.5</v>
      </c>
      <c r="H741">
        <v>10</v>
      </c>
      <c r="I741" s="1">
        <v>8</v>
      </c>
      <c r="J741" t="str">
        <f>VLOOKUP(E741,'[1]Contacts (2)'!$E$2:$G$54,2)</f>
        <v>Bridget Peters</v>
      </c>
      <c r="K741" t="str">
        <f>VLOOKUP(E741,'[1]Contacts (2)'!$E$2:$G$54,3)</f>
        <v>Hamilton</v>
      </c>
      <c r="L741" t="s">
        <v>200</v>
      </c>
      <c r="M741" t="s">
        <v>217</v>
      </c>
    </row>
    <row r="742" spans="1:13" x14ac:dyDescent="0.25">
      <c r="A742" t="str">
        <f t="shared" si="11"/>
        <v>Jones John</v>
      </c>
      <c r="B742" s="8">
        <v>2808</v>
      </c>
      <c r="C742" s="1">
        <v>55741</v>
      </c>
      <c r="D742" s="3">
        <v>44061</v>
      </c>
      <c r="E742" s="1" t="s">
        <v>45</v>
      </c>
      <c r="F742" t="s">
        <v>30</v>
      </c>
      <c r="G742" s="4">
        <v>19.95</v>
      </c>
      <c r="H742">
        <v>25</v>
      </c>
      <c r="I742" s="1">
        <v>4</v>
      </c>
      <c r="J742" t="str">
        <f>VLOOKUP(E742,'[1]Contacts (2)'!$E$2:$G$54,2)</f>
        <v>John Jones</v>
      </c>
      <c r="K742" t="str">
        <f>VLOOKUP(E742,'[1]Contacts (2)'!$E$2:$G$54,3)</f>
        <v>Wellington</v>
      </c>
      <c r="L742" t="s">
        <v>204</v>
      </c>
      <c r="M742" t="s">
        <v>208</v>
      </c>
    </row>
    <row r="743" spans="1:13" x14ac:dyDescent="0.25">
      <c r="A743" t="str">
        <f t="shared" si="11"/>
        <v>Evans John</v>
      </c>
      <c r="B743" s="8">
        <v>811</v>
      </c>
      <c r="C743" s="1">
        <v>55742</v>
      </c>
      <c r="D743" s="3">
        <v>44061</v>
      </c>
      <c r="E743" s="1" t="s">
        <v>37</v>
      </c>
      <c r="F743" t="s">
        <v>16</v>
      </c>
      <c r="G743" s="4">
        <v>21.5</v>
      </c>
      <c r="H743">
        <v>50</v>
      </c>
      <c r="I743" s="1">
        <v>5</v>
      </c>
      <c r="J743" t="str">
        <f>VLOOKUP(E743,'[1]Contacts (2)'!$E$2:$G$54,2)</f>
        <v>John Evans</v>
      </c>
      <c r="K743" t="str">
        <f>VLOOKUP(E743,'[1]Contacts (2)'!$E$2:$G$54,3)</f>
        <v>Invercargill</v>
      </c>
      <c r="L743" t="s">
        <v>204</v>
      </c>
      <c r="M743" t="s">
        <v>216</v>
      </c>
    </row>
    <row r="744" spans="1:13" x14ac:dyDescent="0.25">
      <c r="A744" t="str">
        <f t="shared" si="11"/>
        <v>Peters Grant</v>
      </c>
      <c r="B744" s="8">
        <v>772</v>
      </c>
      <c r="C744" s="1">
        <v>55743</v>
      </c>
      <c r="D744" s="3">
        <v>44061</v>
      </c>
      <c r="E744" s="1" t="s">
        <v>38</v>
      </c>
      <c r="F744" t="s">
        <v>16</v>
      </c>
      <c r="G744" s="4">
        <v>21.5</v>
      </c>
      <c r="H744">
        <v>100</v>
      </c>
      <c r="I744" s="1">
        <v>6</v>
      </c>
      <c r="J744" t="str">
        <f>VLOOKUP(E744,'[1]Contacts (2)'!$E$2:$G$54,2)</f>
        <v>Grant Peters</v>
      </c>
      <c r="K744" t="str">
        <f>VLOOKUP(E744,'[1]Contacts (2)'!$E$2:$G$54,3)</f>
        <v>Christchurch</v>
      </c>
      <c r="L744" t="s">
        <v>207</v>
      </c>
      <c r="M744" t="s">
        <v>217</v>
      </c>
    </row>
    <row r="745" spans="1:13" x14ac:dyDescent="0.25">
      <c r="A745" t="str">
        <f t="shared" si="11"/>
        <v>Davis Bridget</v>
      </c>
      <c r="B745" s="8">
        <v>853</v>
      </c>
      <c r="C745" s="1">
        <v>55744</v>
      </c>
      <c r="D745" s="3">
        <v>44061</v>
      </c>
      <c r="E745" s="1" t="s">
        <v>63</v>
      </c>
      <c r="F745" t="s">
        <v>10</v>
      </c>
      <c r="G745" s="4">
        <v>37.5</v>
      </c>
      <c r="H745">
        <v>100</v>
      </c>
      <c r="I745" s="1">
        <v>9</v>
      </c>
      <c r="J745" t="str">
        <f>VLOOKUP(E745,'[1]Contacts (2)'!$E$2:$G$54,2)</f>
        <v>Bridget Davis</v>
      </c>
      <c r="K745" t="str">
        <f>VLOOKUP(E745,'[1]Contacts (2)'!$E$2:$G$54,3)</f>
        <v>Dunedin</v>
      </c>
      <c r="L745" t="s">
        <v>200</v>
      </c>
      <c r="M745" t="s">
        <v>210</v>
      </c>
    </row>
    <row r="746" spans="1:13" x14ac:dyDescent="0.25">
      <c r="A746" t="str">
        <f t="shared" si="11"/>
        <v>Evans Bridget</v>
      </c>
      <c r="B746" s="8">
        <v>721</v>
      </c>
      <c r="C746" s="1">
        <v>55745</v>
      </c>
      <c r="D746" s="3">
        <v>44061</v>
      </c>
      <c r="E746" s="1" t="s">
        <v>32</v>
      </c>
      <c r="F746" t="s">
        <v>16</v>
      </c>
      <c r="G746" s="4">
        <v>21.5</v>
      </c>
      <c r="H746">
        <v>20</v>
      </c>
      <c r="I746" s="1">
        <v>6</v>
      </c>
      <c r="J746" t="str">
        <f>VLOOKUP(E746,'[1]Contacts (2)'!$E$2:$G$54,2)</f>
        <v>Bridget Evans</v>
      </c>
      <c r="K746" t="str">
        <f>VLOOKUP(E746,'[1]Contacts (2)'!$E$2:$G$54,3)</f>
        <v>Wellington</v>
      </c>
      <c r="L746" t="s">
        <v>200</v>
      </c>
      <c r="M746" t="s">
        <v>216</v>
      </c>
    </row>
    <row r="747" spans="1:13" x14ac:dyDescent="0.25">
      <c r="A747" t="str">
        <f t="shared" si="11"/>
        <v>Isaacs John</v>
      </c>
      <c r="B747" s="8">
        <v>748</v>
      </c>
      <c r="C747" s="1">
        <v>55746</v>
      </c>
      <c r="D747" s="3">
        <v>44062</v>
      </c>
      <c r="E747" s="1" t="s">
        <v>27</v>
      </c>
      <c r="F747" t="s">
        <v>16</v>
      </c>
      <c r="G747" s="4">
        <v>21.5</v>
      </c>
      <c r="H747">
        <v>50</v>
      </c>
      <c r="I747" s="1">
        <v>8</v>
      </c>
      <c r="J747" t="str">
        <f>VLOOKUP(E747,'[1]Contacts (2)'!$E$2:$G$54,2)</f>
        <v>John Isaacs</v>
      </c>
      <c r="K747" t="str">
        <f>VLOOKUP(E747,'[1]Contacts (2)'!$E$2:$G$54,3)</f>
        <v>Auckland</v>
      </c>
      <c r="L747" t="s">
        <v>204</v>
      </c>
      <c r="M747" t="s">
        <v>209</v>
      </c>
    </row>
    <row r="748" spans="1:13" x14ac:dyDescent="0.25">
      <c r="A748" t="str">
        <f t="shared" si="11"/>
        <v>Peters Bridget</v>
      </c>
      <c r="B748" s="8">
        <v>766</v>
      </c>
      <c r="C748" s="1">
        <v>55747</v>
      </c>
      <c r="D748" s="3">
        <v>44062</v>
      </c>
      <c r="E748" s="1" t="s">
        <v>62</v>
      </c>
      <c r="F748" t="s">
        <v>20</v>
      </c>
      <c r="G748" s="4">
        <v>29.95</v>
      </c>
      <c r="H748">
        <v>100</v>
      </c>
      <c r="I748" s="1">
        <v>7</v>
      </c>
      <c r="J748" t="str">
        <f>VLOOKUP(E748,'[1]Contacts (2)'!$E$2:$G$54,2)</f>
        <v>Bridget Peters</v>
      </c>
      <c r="K748" t="str">
        <f>VLOOKUP(E748,'[1]Contacts (2)'!$E$2:$G$54,3)</f>
        <v>Hamilton</v>
      </c>
      <c r="L748" t="s">
        <v>200</v>
      </c>
      <c r="M748" t="s">
        <v>217</v>
      </c>
    </row>
    <row r="749" spans="1:13" x14ac:dyDescent="0.25">
      <c r="A749" t="str">
        <f t="shared" si="11"/>
        <v>Cox Alice</v>
      </c>
      <c r="B749" s="8">
        <v>2763</v>
      </c>
      <c r="C749" s="1">
        <v>55748</v>
      </c>
      <c r="D749" s="3">
        <v>44062</v>
      </c>
      <c r="E749" s="1" t="s">
        <v>41</v>
      </c>
      <c r="F749" t="s">
        <v>16</v>
      </c>
      <c r="G749" s="4">
        <v>21.5</v>
      </c>
      <c r="H749">
        <v>100</v>
      </c>
      <c r="I749" s="1">
        <v>5</v>
      </c>
      <c r="J749" t="str">
        <f>VLOOKUP(E749,'[1]Contacts (2)'!$E$2:$G$54,2)</f>
        <v>Alice Cox</v>
      </c>
      <c r="K749" t="str">
        <f>VLOOKUP(E749,'[1]Contacts (2)'!$E$2:$G$54,3)</f>
        <v>Invercargill</v>
      </c>
      <c r="L749" t="s">
        <v>202</v>
      </c>
      <c r="M749" t="s">
        <v>205</v>
      </c>
    </row>
    <row r="750" spans="1:13" x14ac:dyDescent="0.25">
      <c r="A750" t="str">
        <f t="shared" si="11"/>
        <v>Peters Grant</v>
      </c>
      <c r="B750" s="8">
        <v>772</v>
      </c>
      <c r="C750" s="1">
        <v>55749</v>
      </c>
      <c r="D750" s="3">
        <v>44062</v>
      </c>
      <c r="E750" s="1" t="s">
        <v>38</v>
      </c>
      <c r="F750" t="s">
        <v>20</v>
      </c>
      <c r="G750" s="4">
        <v>29.95</v>
      </c>
      <c r="H750">
        <v>50</v>
      </c>
      <c r="I750" s="1">
        <v>7</v>
      </c>
      <c r="J750" t="str">
        <f>VLOOKUP(E750,'[1]Contacts (2)'!$E$2:$G$54,2)</f>
        <v>Grant Peters</v>
      </c>
      <c r="K750" t="str">
        <f>VLOOKUP(E750,'[1]Contacts (2)'!$E$2:$G$54,3)</f>
        <v>Christchurch</v>
      </c>
      <c r="L750" t="s">
        <v>207</v>
      </c>
      <c r="M750" t="s">
        <v>217</v>
      </c>
    </row>
    <row r="751" spans="1:13" x14ac:dyDescent="0.25">
      <c r="A751" t="str">
        <f t="shared" si="11"/>
        <v>Peters Grant</v>
      </c>
      <c r="B751" s="8">
        <v>772</v>
      </c>
      <c r="C751" s="1">
        <v>55750</v>
      </c>
      <c r="D751" s="3">
        <v>44062</v>
      </c>
      <c r="E751" s="1" t="s">
        <v>38</v>
      </c>
      <c r="F751" t="s">
        <v>10</v>
      </c>
      <c r="G751" s="4">
        <v>37.5</v>
      </c>
      <c r="H751">
        <v>50</v>
      </c>
      <c r="I751" s="1">
        <v>9</v>
      </c>
      <c r="J751" t="str">
        <f>VLOOKUP(E751,'[1]Contacts (2)'!$E$2:$G$54,2)</f>
        <v>Grant Peters</v>
      </c>
      <c r="K751" t="str">
        <f>VLOOKUP(E751,'[1]Contacts (2)'!$E$2:$G$54,3)</f>
        <v>Christchurch</v>
      </c>
      <c r="L751" t="s">
        <v>207</v>
      </c>
      <c r="M751" t="s">
        <v>217</v>
      </c>
    </row>
    <row r="752" spans="1:13" x14ac:dyDescent="0.25">
      <c r="A752" t="str">
        <f t="shared" si="11"/>
        <v>Kelly Bridget</v>
      </c>
      <c r="B752" s="8">
        <v>829</v>
      </c>
      <c r="C752" s="1">
        <v>55751</v>
      </c>
      <c r="D752" s="3">
        <v>44062</v>
      </c>
      <c r="E752" s="1" t="s">
        <v>26</v>
      </c>
      <c r="F752" t="s">
        <v>30</v>
      </c>
      <c r="G752" s="4">
        <v>19.95</v>
      </c>
      <c r="H752">
        <v>20</v>
      </c>
      <c r="I752" s="1">
        <v>3</v>
      </c>
      <c r="J752" t="str">
        <f>VLOOKUP(E752,'[1]Contacts (2)'!$E$2:$G$54,2)</f>
        <v>Bridget Kelly</v>
      </c>
      <c r="K752" t="str">
        <f>VLOOKUP(E752,'[1]Contacts (2)'!$E$2:$G$54,3)</f>
        <v>Wellington</v>
      </c>
      <c r="L752" t="s">
        <v>200</v>
      </c>
      <c r="M752" t="s">
        <v>206</v>
      </c>
    </row>
    <row r="753" spans="1:13" x14ac:dyDescent="0.25">
      <c r="A753" t="str">
        <f t="shared" si="11"/>
        <v>Kelly Bridget</v>
      </c>
      <c r="B753" s="8">
        <v>829</v>
      </c>
      <c r="C753" s="1">
        <v>55752</v>
      </c>
      <c r="D753" s="3">
        <v>44063</v>
      </c>
      <c r="E753" s="1" t="s">
        <v>26</v>
      </c>
      <c r="F753" t="s">
        <v>30</v>
      </c>
      <c r="G753" s="4">
        <v>19.95</v>
      </c>
      <c r="H753">
        <v>50</v>
      </c>
      <c r="I753" s="1">
        <v>3</v>
      </c>
      <c r="J753" t="str">
        <f>VLOOKUP(E753,'[1]Contacts (2)'!$E$2:$G$54,2)</f>
        <v>Bridget Kelly</v>
      </c>
      <c r="K753" t="str">
        <f>VLOOKUP(E753,'[1]Contacts (2)'!$E$2:$G$54,3)</f>
        <v>Wellington</v>
      </c>
      <c r="L753" t="s">
        <v>200</v>
      </c>
      <c r="M753" t="s">
        <v>206</v>
      </c>
    </row>
    <row r="754" spans="1:13" x14ac:dyDescent="0.25">
      <c r="A754" t="str">
        <f t="shared" si="11"/>
        <v>Evans Grant</v>
      </c>
      <c r="B754" s="8">
        <v>754</v>
      </c>
      <c r="C754" s="1">
        <v>55753</v>
      </c>
      <c r="D754" s="3">
        <v>44063</v>
      </c>
      <c r="E754" s="1" t="s">
        <v>44</v>
      </c>
      <c r="F754" t="s">
        <v>16</v>
      </c>
      <c r="G754" s="4">
        <v>21.5</v>
      </c>
      <c r="H754">
        <v>100</v>
      </c>
      <c r="I754" s="1">
        <v>6</v>
      </c>
      <c r="J754" t="str">
        <f>VLOOKUP(E754,'[1]Contacts (2)'!$E$2:$G$54,2)</f>
        <v>Grant Evans</v>
      </c>
      <c r="K754" t="str">
        <f>VLOOKUP(E754,'[1]Contacts (2)'!$E$2:$G$54,3)</f>
        <v>Dunedin</v>
      </c>
      <c r="L754" t="s">
        <v>207</v>
      </c>
      <c r="M754" t="s">
        <v>216</v>
      </c>
    </row>
    <row r="755" spans="1:13" x14ac:dyDescent="0.25">
      <c r="A755" t="str">
        <f t="shared" si="11"/>
        <v>Isaacs Grant</v>
      </c>
      <c r="B755" s="8">
        <v>709</v>
      </c>
      <c r="C755" s="1">
        <v>55754</v>
      </c>
      <c r="D755" s="3">
        <v>44063</v>
      </c>
      <c r="E755" s="1" t="s">
        <v>60</v>
      </c>
      <c r="F755" t="s">
        <v>20</v>
      </c>
      <c r="G755" s="4">
        <v>29.95</v>
      </c>
      <c r="H755">
        <v>20</v>
      </c>
      <c r="I755" s="1">
        <v>7</v>
      </c>
      <c r="J755" t="str">
        <f>VLOOKUP(E755,'[1]Contacts (2)'!$E$2:$G$54,2)</f>
        <v>Grant Isaacs</v>
      </c>
      <c r="K755" t="str">
        <f>VLOOKUP(E755,'[1]Contacts (2)'!$E$2:$G$54,3)</f>
        <v>Hamilton</v>
      </c>
      <c r="L755" t="s">
        <v>207</v>
      </c>
      <c r="M755" t="s">
        <v>209</v>
      </c>
    </row>
    <row r="756" spans="1:13" x14ac:dyDescent="0.25">
      <c r="A756" t="str">
        <f t="shared" si="11"/>
        <v>Jones Alice</v>
      </c>
      <c r="B756" s="8">
        <v>844</v>
      </c>
      <c r="C756" s="1">
        <v>55755</v>
      </c>
      <c r="D756" s="3">
        <v>44063</v>
      </c>
      <c r="E756" s="1" t="s">
        <v>66</v>
      </c>
      <c r="F756" t="s">
        <v>20</v>
      </c>
      <c r="G756" s="4">
        <v>29.95</v>
      </c>
      <c r="H756">
        <v>20</v>
      </c>
      <c r="I756" s="1">
        <v>10</v>
      </c>
      <c r="J756" t="str">
        <f>VLOOKUP(E756,'[1]Contacts (2)'!$E$2:$G$54,2)</f>
        <v>Alice Jones</v>
      </c>
      <c r="K756" t="str">
        <f>VLOOKUP(E756,'[1]Contacts (2)'!$E$2:$G$54,3)</f>
        <v>Hamilton</v>
      </c>
      <c r="L756" t="s">
        <v>202</v>
      </c>
      <c r="M756" t="s">
        <v>208</v>
      </c>
    </row>
    <row r="757" spans="1:13" x14ac:dyDescent="0.25">
      <c r="A757" t="str">
        <f t="shared" si="11"/>
        <v>Cox Grant</v>
      </c>
      <c r="B757" s="8">
        <v>2715</v>
      </c>
      <c r="C757" s="1">
        <v>55756</v>
      </c>
      <c r="D757" s="3">
        <v>44063</v>
      </c>
      <c r="E757" s="1" t="s">
        <v>58</v>
      </c>
      <c r="F757" t="s">
        <v>20</v>
      </c>
      <c r="G757" s="4">
        <v>29.95</v>
      </c>
      <c r="H757">
        <v>100</v>
      </c>
      <c r="I757" s="1">
        <v>7</v>
      </c>
      <c r="J757" t="str">
        <f>VLOOKUP(E757,'[1]Contacts (2)'!$E$2:$G$54,2)</f>
        <v>Grant Cox</v>
      </c>
      <c r="K757" t="str">
        <f>VLOOKUP(E757,'[1]Contacts (2)'!$E$2:$G$54,3)</f>
        <v>Wellington</v>
      </c>
      <c r="L757" t="s">
        <v>207</v>
      </c>
      <c r="M757" t="s">
        <v>205</v>
      </c>
    </row>
    <row r="758" spans="1:13" x14ac:dyDescent="0.25">
      <c r="A758" t="str">
        <f t="shared" si="11"/>
        <v>Adams John</v>
      </c>
      <c r="B758" s="8">
        <v>2769</v>
      </c>
      <c r="C758" s="1">
        <v>55757</v>
      </c>
      <c r="D758" s="3">
        <v>44063</v>
      </c>
      <c r="E758" s="1" t="s">
        <v>24</v>
      </c>
      <c r="F758" t="s">
        <v>30</v>
      </c>
      <c r="G758" s="4">
        <v>19.95</v>
      </c>
      <c r="H758">
        <v>100</v>
      </c>
      <c r="I758" s="1">
        <v>4</v>
      </c>
      <c r="J758" t="str">
        <f>VLOOKUP(E758,'[1]Contacts (2)'!$E$2:$G$54,2)</f>
        <v>John Adams</v>
      </c>
      <c r="K758" t="str">
        <f>VLOOKUP(E758,'[1]Contacts (2)'!$E$2:$G$54,3)</f>
        <v>Dunedin</v>
      </c>
      <c r="L758" t="s">
        <v>204</v>
      </c>
      <c r="M758" t="s">
        <v>213</v>
      </c>
    </row>
    <row r="759" spans="1:13" x14ac:dyDescent="0.25">
      <c r="A759" t="str">
        <f t="shared" si="11"/>
        <v>Grace John</v>
      </c>
      <c r="B759" s="8">
        <v>781</v>
      </c>
      <c r="C759" s="1">
        <v>55758</v>
      </c>
      <c r="D759" s="3">
        <v>44064</v>
      </c>
      <c r="E759" s="1" t="s">
        <v>47</v>
      </c>
      <c r="F759" t="s">
        <v>10</v>
      </c>
      <c r="G759" s="4">
        <v>37.5</v>
      </c>
      <c r="H759">
        <v>25</v>
      </c>
      <c r="I759" s="1">
        <v>9</v>
      </c>
      <c r="J759" t="str">
        <f>VLOOKUP(E759,'[1]Contacts (2)'!$E$2:$G$54,2)</f>
        <v>John Grace</v>
      </c>
      <c r="K759" t="str">
        <f>VLOOKUP(E759,'[1]Contacts (2)'!$E$2:$G$54,3)</f>
        <v>Invercargill</v>
      </c>
      <c r="L759" t="s">
        <v>204</v>
      </c>
      <c r="M759" t="s">
        <v>201</v>
      </c>
    </row>
    <row r="760" spans="1:13" x14ac:dyDescent="0.25">
      <c r="A760" t="str">
        <f t="shared" si="11"/>
        <v>Evans John</v>
      </c>
      <c r="B760" s="8">
        <v>811</v>
      </c>
      <c r="C760" s="1">
        <v>55759</v>
      </c>
      <c r="D760" s="3">
        <v>44064</v>
      </c>
      <c r="E760" s="1" t="s">
        <v>37</v>
      </c>
      <c r="F760" t="s">
        <v>12</v>
      </c>
      <c r="G760" s="4">
        <v>22.95</v>
      </c>
      <c r="H760">
        <v>50</v>
      </c>
      <c r="I760" s="1">
        <v>7</v>
      </c>
      <c r="J760" t="str">
        <f>VLOOKUP(E760,'[1]Contacts (2)'!$E$2:$G$54,2)</f>
        <v>John Evans</v>
      </c>
      <c r="K760" t="str">
        <f>VLOOKUP(E760,'[1]Contacts (2)'!$E$2:$G$54,3)</f>
        <v>Invercargill</v>
      </c>
      <c r="L760" t="s">
        <v>204</v>
      </c>
      <c r="M760" t="s">
        <v>216</v>
      </c>
    </row>
    <row r="761" spans="1:13" x14ac:dyDescent="0.25">
      <c r="A761" t="str">
        <f t="shared" si="11"/>
        <v>Evans Bridget</v>
      </c>
      <c r="B761" s="8">
        <v>721</v>
      </c>
      <c r="C761" s="1">
        <v>55760</v>
      </c>
      <c r="D761" s="3">
        <v>44064</v>
      </c>
      <c r="E761" s="1" t="s">
        <v>32</v>
      </c>
      <c r="F761" t="s">
        <v>20</v>
      </c>
      <c r="G761" s="4">
        <v>29.95</v>
      </c>
      <c r="H761">
        <v>100</v>
      </c>
      <c r="I761" s="1">
        <v>8</v>
      </c>
      <c r="J761" t="str">
        <f>VLOOKUP(E761,'[1]Contacts (2)'!$E$2:$G$54,2)</f>
        <v>Bridget Evans</v>
      </c>
      <c r="K761" t="str">
        <f>VLOOKUP(E761,'[1]Contacts (2)'!$E$2:$G$54,3)</f>
        <v>Wellington</v>
      </c>
      <c r="L761" t="s">
        <v>200</v>
      </c>
      <c r="M761" t="s">
        <v>216</v>
      </c>
    </row>
    <row r="762" spans="1:13" x14ac:dyDescent="0.25">
      <c r="A762" t="str">
        <f t="shared" si="11"/>
        <v>Isaacs John</v>
      </c>
      <c r="B762" s="8">
        <v>748</v>
      </c>
      <c r="C762" s="1">
        <v>55761</v>
      </c>
      <c r="D762" s="3">
        <v>44064</v>
      </c>
      <c r="E762" s="1" t="s">
        <v>27</v>
      </c>
      <c r="F762" t="s">
        <v>20</v>
      </c>
      <c r="G762" s="4">
        <v>29.95</v>
      </c>
      <c r="H762">
        <v>25</v>
      </c>
      <c r="I762" s="1">
        <v>8</v>
      </c>
      <c r="J762" t="str">
        <f>VLOOKUP(E762,'[1]Contacts (2)'!$E$2:$G$54,2)</f>
        <v>John Isaacs</v>
      </c>
      <c r="K762" t="str">
        <f>VLOOKUP(E762,'[1]Contacts (2)'!$E$2:$G$54,3)</f>
        <v>Auckland</v>
      </c>
      <c r="L762" t="s">
        <v>204</v>
      </c>
      <c r="M762" t="s">
        <v>209</v>
      </c>
    </row>
    <row r="763" spans="1:13" x14ac:dyDescent="0.25">
      <c r="A763" t="str">
        <f t="shared" si="11"/>
        <v>Bryant John</v>
      </c>
      <c r="B763" s="8">
        <v>727</v>
      </c>
      <c r="C763" s="1">
        <v>55762</v>
      </c>
      <c r="D763" s="3">
        <v>44064</v>
      </c>
      <c r="E763" s="1" t="s">
        <v>34</v>
      </c>
      <c r="F763" t="s">
        <v>12</v>
      </c>
      <c r="G763" s="4">
        <v>22.95</v>
      </c>
      <c r="H763">
        <v>25</v>
      </c>
      <c r="I763" s="1">
        <v>10</v>
      </c>
      <c r="J763" t="str">
        <f>VLOOKUP(E763,'[1]Contacts (2)'!$E$2:$G$54,2)</f>
        <v>John Bryant</v>
      </c>
      <c r="K763" t="str">
        <f>VLOOKUP(E763,'[1]Contacts (2)'!$E$2:$G$54,3)</f>
        <v>Dunedin</v>
      </c>
      <c r="L763" t="s">
        <v>204</v>
      </c>
      <c r="M763" t="s">
        <v>203</v>
      </c>
    </row>
    <row r="764" spans="1:13" x14ac:dyDescent="0.25">
      <c r="A764" t="str">
        <f t="shared" si="11"/>
        <v>Isaacs John</v>
      </c>
      <c r="B764" s="8">
        <v>748</v>
      </c>
      <c r="C764" s="1">
        <v>55763</v>
      </c>
      <c r="D764" s="3">
        <v>44064</v>
      </c>
      <c r="E764" s="1" t="s">
        <v>27</v>
      </c>
      <c r="F764" t="s">
        <v>16</v>
      </c>
      <c r="G764" s="4">
        <v>21.5</v>
      </c>
      <c r="H764">
        <v>20</v>
      </c>
      <c r="I764" s="1">
        <v>6</v>
      </c>
      <c r="J764" t="str">
        <f>VLOOKUP(E764,'[1]Contacts (2)'!$E$2:$G$54,2)</f>
        <v>John Isaacs</v>
      </c>
      <c r="K764" t="str">
        <f>VLOOKUP(E764,'[1]Contacts (2)'!$E$2:$G$54,3)</f>
        <v>Auckland</v>
      </c>
      <c r="L764" t="s">
        <v>204</v>
      </c>
      <c r="M764" t="s">
        <v>209</v>
      </c>
    </row>
    <row r="765" spans="1:13" x14ac:dyDescent="0.25">
      <c r="A765" t="str">
        <f t="shared" si="11"/>
        <v>Kelly John</v>
      </c>
      <c r="B765" s="8">
        <v>724</v>
      </c>
      <c r="C765" s="1">
        <v>55764</v>
      </c>
      <c r="D765" s="3">
        <v>44065</v>
      </c>
      <c r="E765" s="1" t="s">
        <v>15</v>
      </c>
      <c r="F765" t="s">
        <v>20</v>
      </c>
      <c r="G765" s="4">
        <v>29.95</v>
      </c>
      <c r="H765">
        <v>10</v>
      </c>
      <c r="I765" s="1">
        <v>8</v>
      </c>
      <c r="J765" t="str">
        <f>VLOOKUP(E765,'[1]Contacts (2)'!$E$2:$G$54,2)</f>
        <v>John Kelly</v>
      </c>
      <c r="K765" t="str">
        <f>VLOOKUP(E765,'[1]Contacts (2)'!$E$2:$G$54,3)</f>
        <v>Invercargill</v>
      </c>
      <c r="L765" t="s">
        <v>204</v>
      </c>
      <c r="M765" t="s">
        <v>206</v>
      </c>
    </row>
    <row r="766" spans="1:13" x14ac:dyDescent="0.25">
      <c r="A766" t="str">
        <f t="shared" si="11"/>
        <v>Cox John</v>
      </c>
      <c r="B766" s="8">
        <v>775</v>
      </c>
      <c r="C766" s="1">
        <v>55765</v>
      </c>
      <c r="D766" s="3">
        <v>44065</v>
      </c>
      <c r="E766" s="1" t="s">
        <v>13</v>
      </c>
      <c r="F766" t="s">
        <v>20</v>
      </c>
      <c r="G766" s="4">
        <v>29.95</v>
      </c>
      <c r="H766">
        <v>100</v>
      </c>
      <c r="I766" s="1">
        <v>13</v>
      </c>
      <c r="J766" t="str">
        <f>VLOOKUP(E766,'[1]Contacts (2)'!$E$2:$G$54,2)</f>
        <v>John Cox</v>
      </c>
      <c r="K766" t="str">
        <f>VLOOKUP(E766,'[1]Contacts (2)'!$E$2:$G$54,3)</f>
        <v>Hamilton</v>
      </c>
      <c r="L766" t="s">
        <v>204</v>
      </c>
      <c r="M766" t="s">
        <v>205</v>
      </c>
    </row>
    <row r="767" spans="1:13" x14ac:dyDescent="0.25">
      <c r="A767" t="str">
        <f t="shared" si="11"/>
        <v>Evans Grant</v>
      </c>
      <c r="B767" s="8">
        <v>754</v>
      </c>
      <c r="C767" s="1">
        <v>55766</v>
      </c>
      <c r="D767" s="3">
        <v>44065</v>
      </c>
      <c r="E767" s="1" t="s">
        <v>44</v>
      </c>
      <c r="F767" t="s">
        <v>12</v>
      </c>
      <c r="G767" s="4">
        <v>22.95</v>
      </c>
      <c r="H767">
        <v>10</v>
      </c>
      <c r="I767" s="1">
        <v>7</v>
      </c>
      <c r="J767" t="str">
        <f>VLOOKUP(E767,'[1]Contacts (2)'!$E$2:$G$54,2)</f>
        <v>Grant Evans</v>
      </c>
      <c r="K767" t="str">
        <f>VLOOKUP(E767,'[1]Contacts (2)'!$E$2:$G$54,3)</f>
        <v>Dunedin</v>
      </c>
      <c r="L767" t="s">
        <v>207</v>
      </c>
      <c r="M767" t="s">
        <v>216</v>
      </c>
    </row>
    <row r="768" spans="1:13" x14ac:dyDescent="0.25">
      <c r="A768" t="str">
        <f t="shared" si="11"/>
        <v>Davis Bridget</v>
      </c>
      <c r="B768" s="8">
        <v>853</v>
      </c>
      <c r="C768" s="1">
        <v>55767</v>
      </c>
      <c r="D768" s="3">
        <v>44065</v>
      </c>
      <c r="E768" s="1" t="s">
        <v>63</v>
      </c>
      <c r="F768" t="s">
        <v>10</v>
      </c>
      <c r="G768" s="4">
        <v>37.5</v>
      </c>
      <c r="H768">
        <v>10</v>
      </c>
      <c r="I768" s="1">
        <v>10</v>
      </c>
      <c r="J768" t="str">
        <f>VLOOKUP(E768,'[1]Contacts (2)'!$E$2:$G$54,2)</f>
        <v>Bridget Davis</v>
      </c>
      <c r="K768" t="str">
        <f>VLOOKUP(E768,'[1]Contacts (2)'!$E$2:$G$54,3)</f>
        <v>Dunedin</v>
      </c>
      <c r="L768" t="s">
        <v>200</v>
      </c>
      <c r="M768" t="s">
        <v>210</v>
      </c>
    </row>
    <row r="769" spans="1:13" x14ac:dyDescent="0.25">
      <c r="A769" t="str">
        <f t="shared" si="11"/>
        <v>Bryant John</v>
      </c>
      <c r="B769" s="8">
        <v>727</v>
      </c>
      <c r="C769" s="1">
        <v>55768</v>
      </c>
      <c r="D769" s="3">
        <v>44065</v>
      </c>
      <c r="E769" s="1" t="s">
        <v>34</v>
      </c>
      <c r="F769" t="s">
        <v>16</v>
      </c>
      <c r="G769" s="4">
        <v>21.5</v>
      </c>
      <c r="H769">
        <v>25</v>
      </c>
      <c r="I769" s="1">
        <v>5</v>
      </c>
      <c r="J769" t="str">
        <f>VLOOKUP(E769,'[1]Contacts (2)'!$E$2:$G$54,2)</f>
        <v>John Bryant</v>
      </c>
      <c r="K769" t="str">
        <f>VLOOKUP(E769,'[1]Contacts (2)'!$E$2:$G$54,3)</f>
        <v>Dunedin</v>
      </c>
      <c r="L769" t="s">
        <v>204</v>
      </c>
      <c r="M769" t="s">
        <v>203</v>
      </c>
    </row>
    <row r="770" spans="1:13" x14ac:dyDescent="0.25">
      <c r="A770" t="str">
        <f t="shared" si="11"/>
        <v>Jones Grant</v>
      </c>
      <c r="B770" s="8">
        <v>730</v>
      </c>
      <c r="C770" s="1">
        <v>55769</v>
      </c>
      <c r="D770" s="3">
        <v>44065</v>
      </c>
      <c r="E770" s="1" t="s">
        <v>17</v>
      </c>
      <c r="F770" t="s">
        <v>16</v>
      </c>
      <c r="G770" s="4">
        <v>21.5</v>
      </c>
      <c r="H770">
        <v>10</v>
      </c>
      <c r="I770" s="1">
        <v>5</v>
      </c>
      <c r="J770" t="str">
        <f>VLOOKUP(E770,'[1]Contacts (2)'!$E$2:$G$54,2)</f>
        <v>Grant Jones</v>
      </c>
      <c r="K770" t="str">
        <f>VLOOKUP(E770,'[1]Contacts (2)'!$E$2:$G$54,3)</f>
        <v>Hamilton</v>
      </c>
      <c r="L770" t="s">
        <v>207</v>
      </c>
      <c r="M770" t="s">
        <v>208</v>
      </c>
    </row>
    <row r="771" spans="1:13" x14ac:dyDescent="0.25">
      <c r="A771" t="str">
        <f t="shared" ref="A771:A834" si="12">M771&amp;" "&amp;L771</f>
        <v>Henry Grant</v>
      </c>
      <c r="B771" s="8">
        <v>778</v>
      </c>
      <c r="C771" s="1">
        <v>55770</v>
      </c>
      <c r="D771" s="3">
        <v>44066</v>
      </c>
      <c r="E771" s="1" t="s">
        <v>51</v>
      </c>
      <c r="F771" t="s">
        <v>20</v>
      </c>
      <c r="G771" s="4">
        <v>29.95</v>
      </c>
      <c r="H771">
        <v>25</v>
      </c>
      <c r="I771" s="1">
        <v>7</v>
      </c>
      <c r="J771" t="str">
        <f>VLOOKUP(E771,'[1]Contacts (2)'!$E$2:$G$54,2)</f>
        <v>Grant Henry</v>
      </c>
      <c r="K771" t="str">
        <f>VLOOKUP(E771,'[1]Contacts (2)'!$E$2:$G$54,3)</f>
        <v>Hamilton</v>
      </c>
      <c r="L771" t="s">
        <v>207</v>
      </c>
      <c r="M771" t="s">
        <v>215</v>
      </c>
    </row>
    <row r="772" spans="1:13" x14ac:dyDescent="0.25">
      <c r="A772" t="str">
        <f t="shared" si="12"/>
        <v>Henry John</v>
      </c>
      <c r="B772" s="8">
        <v>832</v>
      </c>
      <c r="C772" s="1">
        <v>55771</v>
      </c>
      <c r="D772" s="3">
        <v>44066</v>
      </c>
      <c r="E772" s="1" t="s">
        <v>28</v>
      </c>
      <c r="F772" t="s">
        <v>20</v>
      </c>
      <c r="G772" s="4">
        <v>29.95</v>
      </c>
      <c r="H772">
        <v>20</v>
      </c>
      <c r="I772" s="1">
        <v>7</v>
      </c>
      <c r="J772" t="str">
        <f>VLOOKUP(E772,'[1]Contacts (2)'!$E$2:$G$54,2)</f>
        <v>John Henry</v>
      </c>
      <c r="K772" t="str">
        <f>VLOOKUP(E772,'[1]Contacts (2)'!$E$2:$G$54,3)</f>
        <v>Wellington</v>
      </c>
      <c r="L772" t="s">
        <v>204</v>
      </c>
      <c r="M772" t="s">
        <v>215</v>
      </c>
    </row>
    <row r="773" spans="1:13" x14ac:dyDescent="0.25">
      <c r="A773" t="str">
        <f t="shared" si="12"/>
        <v>Grace John</v>
      </c>
      <c r="B773" s="8">
        <v>781</v>
      </c>
      <c r="C773" s="1">
        <v>55772</v>
      </c>
      <c r="D773" s="3">
        <v>44066</v>
      </c>
      <c r="E773" s="1" t="s">
        <v>47</v>
      </c>
      <c r="F773" t="s">
        <v>20</v>
      </c>
      <c r="G773" s="4">
        <v>29.95</v>
      </c>
      <c r="H773">
        <v>20</v>
      </c>
      <c r="I773" s="1">
        <v>8</v>
      </c>
      <c r="J773" t="str">
        <f>VLOOKUP(E773,'[1]Contacts (2)'!$E$2:$G$54,2)</f>
        <v>John Grace</v>
      </c>
      <c r="K773" t="str">
        <f>VLOOKUP(E773,'[1]Contacts (2)'!$E$2:$G$54,3)</f>
        <v>Invercargill</v>
      </c>
      <c r="L773" t="s">
        <v>204</v>
      </c>
      <c r="M773" t="s">
        <v>201</v>
      </c>
    </row>
    <row r="774" spans="1:13" x14ac:dyDescent="0.25">
      <c r="A774" t="str">
        <f t="shared" si="12"/>
        <v>Fisher John</v>
      </c>
      <c r="B774" s="8">
        <v>2856</v>
      </c>
      <c r="C774" s="1">
        <v>55773</v>
      </c>
      <c r="D774" s="3">
        <v>44066</v>
      </c>
      <c r="E774" s="1" t="s">
        <v>54</v>
      </c>
      <c r="F774" t="s">
        <v>10</v>
      </c>
      <c r="G774" s="4">
        <v>37.5</v>
      </c>
      <c r="H774">
        <v>10</v>
      </c>
      <c r="I774" s="1">
        <v>9</v>
      </c>
      <c r="J774" t="str">
        <f>VLOOKUP(E774,'[1]Contacts (2)'!$E$2:$G$54,2)</f>
        <v>John Fisher</v>
      </c>
      <c r="K774" t="str">
        <f>VLOOKUP(E774,'[1]Contacts (2)'!$E$2:$G$54,3)</f>
        <v>Christchurch</v>
      </c>
      <c r="L774" t="s">
        <v>204</v>
      </c>
      <c r="M774" t="s">
        <v>218</v>
      </c>
    </row>
    <row r="775" spans="1:13" x14ac:dyDescent="0.25">
      <c r="A775" t="str">
        <f t="shared" si="12"/>
        <v>Kelly Bridget</v>
      </c>
      <c r="B775" s="8">
        <v>829</v>
      </c>
      <c r="C775" s="1">
        <v>55774</v>
      </c>
      <c r="D775" s="3">
        <v>44066</v>
      </c>
      <c r="E775" s="1" t="s">
        <v>26</v>
      </c>
      <c r="F775" t="s">
        <v>16</v>
      </c>
      <c r="G775" s="4">
        <v>21.5</v>
      </c>
      <c r="H775">
        <v>25</v>
      </c>
      <c r="I775" s="1">
        <v>9</v>
      </c>
      <c r="J775" t="str">
        <f>VLOOKUP(E775,'[1]Contacts (2)'!$E$2:$G$54,2)</f>
        <v>Bridget Kelly</v>
      </c>
      <c r="K775" t="str">
        <f>VLOOKUP(E775,'[1]Contacts (2)'!$E$2:$G$54,3)</f>
        <v>Wellington</v>
      </c>
      <c r="L775" t="s">
        <v>200</v>
      </c>
      <c r="M775" t="s">
        <v>206</v>
      </c>
    </row>
    <row r="776" spans="1:13" x14ac:dyDescent="0.25">
      <c r="A776" t="str">
        <f t="shared" si="12"/>
        <v>Kelly Bridget</v>
      </c>
      <c r="B776" s="8">
        <v>829</v>
      </c>
      <c r="C776" s="1">
        <v>55775</v>
      </c>
      <c r="D776" s="3">
        <v>44066</v>
      </c>
      <c r="E776" s="1" t="s">
        <v>26</v>
      </c>
      <c r="F776" t="s">
        <v>12</v>
      </c>
      <c r="G776" s="4">
        <v>22.95</v>
      </c>
      <c r="H776">
        <v>50</v>
      </c>
      <c r="I776" s="1">
        <v>6</v>
      </c>
      <c r="J776" t="str">
        <f>VLOOKUP(E776,'[1]Contacts (2)'!$E$2:$G$54,2)</f>
        <v>Bridget Kelly</v>
      </c>
      <c r="K776" t="str">
        <f>VLOOKUP(E776,'[1]Contacts (2)'!$E$2:$G$54,3)</f>
        <v>Wellington</v>
      </c>
      <c r="L776" t="s">
        <v>200</v>
      </c>
      <c r="M776" t="s">
        <v>206</v>
      </c>
    </row>
    <row r="777" spans="1:13" x14ac:dyDescent="0.25">
      <c r="A777" t="str">
        <f t="shared" si="12"/>
        <v>Neville Grant</v>
      </c>
      <c r="B777" s="8">
        <v>826</v>
      </c>
      <c r="C777" s="1">
        <v>55776</v>
      </c>
      <c r="D777" s="3">
        <v>44067</v>
      </c>
      <c r="E777" s="1" t="s">
        <v>22</v>
      </c>
      <c r="F777" t="s">
        <v>12</v>
      </c>
      <c r="G777" s="4">
        <v>22.95</v>
      </c>
      <c r="H777">
        <v>100</v>
      </c>
      <c r="I777" s="1">
        <v>7</v>
      </c>
      <c r="J777" t="str">
        <f>VLOOKUP(E777,'[1]Contacts (2)'!$E$2:$G$54,2)</f>
        <v>Grant Neville</v>
      </c>
      <c r="K777" t="str">
        <f>VLOOKUP(E777,'[1]Contacts (2)'!$E$2:$G$54,3)</f>
        <v>Christchurch</v>
      </c>
      <c r="L777" t="s">
        <v>207</v>
      </c>
      <c r="M777" t="s">
        <v>212</v>
      </c>
    </row>
    <row r="778" spans="1:13" x14ac:dyDescent="0.25">
      <c r="A778" t="str">
        <f t="shared" si="12"/>
        <v>Fisher Grant</v>
      </c>
      <c r="B778" s="8">
        <v>74</v>
      </c>
      <c r="C778" s="1">
        <v>55777</v>
      </c>
      <c r="D778" s="3">
        <v>44067</v>
      </c>
      <c r="E778" s="1" t="s">
        <v>56</v>
      </c>
      <c r="F778" t="s">
        <v>16</v>
      </c>
      <c r="G778" s="4">
        <v>21.5</v>
      </c>
      <c r="H778">
        <v>25</v>
      </c>
      <c r="I778" s="1">
        <v>5</v>
      </c>
      <c r="J778" t="str">
        <f>VLOOKUP(E778,'[1]Contacts (2)'!$E$2:$G$54,2)</f>
        <v>Grant Fisher</v>
      </c>
      <c r="K778" t="str">
        <f>VLOOKUP(E778,'[1]Contacts (2)'!$E$2:$G$54,3)</f>
        <v>Hamilton</v>
      </c>
      <c r="L778" t="s">
        <v>207</v>
      </c>
      <c r="M778" t="s">
        <v>218</v>
      </c>
    </row>
    <row r="779" spans="1:13" x14ac:dyDescent="0.25">
      <c r="A779" t="str">
        <f t="shared" si="12"/>
        <v>Adams Grant</v>
      </c>
      <c r="B779" s="8">
        <v>838</v>
      </c>
      <c r="C779" s="1">
        <v>55778</v>
      </c>
      <c r="D779" s="3">
        <v>44067</v>
      </c>
      <c r="E779" s="1" t="s">
        <v>31</v>
      </c>
      <c r="F779" t="s">
        <v>20</v>
      </c>
      <c r="G779" s="4">
        <v>29.95</v>
      </c>
      <c r="H779">
        <v>10</v>
      </c>
      <c r="I779" s="1">
        <v>7</v>
      </c>
      <c r="J779" t="str">
        <f>VLOOKUP(E779,'[1]Contacts (2)'!$E$2:$G$54,2)</f>
        <v>Grant Adams</v>
      </c>
      <c r="K779" t="str">
        <f>VLOOKUP(E779,'[1]Contacts (2)'!$E$2:$G$54,3)</f>
        <v>Palmerston North</v>
      </c>
      <c r="L779" t="s">
        <v>207</v>
      </c>
      <c r="M779" t="s">
        <v>213</v>
      </c>
    </row>
    <row r="780" spans="1:13" x14ac:dyDescent="0.25">
      <c r="A780" t="str">
        <f t="shared" si="12"/>
        <v>Peters Bridget</v>
      </c>
      <c r="B780" s="8">
        <v>766</v>
      </c>
      <c r="C780" s="1">
        <v>55779</v>
      </c>
      <c r="D780" s="3">
        <v>44067</v>
      </c>
      <c r="E780" s="1" t="s">
        <v>62</v>
      </c>
      <c r="F780" t="s">
        <v>20</v>
      </c>
      <c r="G780" s="4">
        <v>29.95</v>
      </c>
      <c r="H780">
        <v>50</v>
      </c>
      <c r="I780" s="1">
        <v>8</v>
      </c>
      <c r="J780" t="str">
        <f>VLOOKUP(E780,'[1]Contacts (2)'!$E$2:$G$54,2)</f>
        <v>Bridget Peters</v>
      </c>
      <c r="K780" t="str">
        <f>VLOOKUP(E780,'[1]Contacts (2)'!$E$2:$G$54,3)</f>
        <v>Hamilton</v>
      </c>
      <c r="L780" t="s">
        <v>200</v>
      </c>
      <c r="M780" t="s">
        <v>217</v>
      </c>
    </row>
    <row r="781" spans="1:13" x14ac:dyDescent="0.25">
      <c r="A781" t="str">
        <f t="shared" si="12"/>
        <v>Adams Alice</v>
      </c>
      <c r="B781" s="8">
        <v>850</v>
      </c>
      <c r="C781" s="1">
        <v>55780</v>
      </c>
      <c r="D781" s="3">
        <v>44067</v>
      </c>
      <c r="E781" s="1" t="s">
        <v>36</v>
      </c>
      <c r="F781" t="s">
        <v>12</v>
      </c>
      <c r="G781" s="4">
        <v>22.95</v>
      </c>
      <c r="H781">
        <v>20</v>
      </c>
      <c r="I781" s="1">
        <v>6</v>
      </c>
      <c r="J781" t="str">
        <f>VLOOKUP(E781,'[1]Contacts (2)'!$E$2:$G$54,2)</f>
        <v>Alice Adams</v>
      </c>
      <c r="K781" t="str">
        <f>VLOOKUP(E781,'[1]Contacts (2)'!$E$2:$G$54,3)</f>
        <v>Dunedin</v>
      </c>
      <c r="L781" t="s">
        <v>202</v>
      </c>
      <c r="M781" t="s">
        <v>213</v>
      </c>
    </row>
    <row r="782" spans="1:13" x14ac:dyDescent="0.25">
      <c r="A782" t="str">
        <f t="shared" si="12"/>
        <v>Munro Grant</v>
      </c>
      <c r="B782" s="8">
        <v>79</v>
      </c>
      <c r="C782" s="1">
        <v>55781</v>
      </c>
      <c r="D782" s="3">
        <v>44067</v>
      </c>
      <c r="E782" s="1" t="s">
        <v>57</v>
      </c>
      <c r="F782" t="s">
        <v>16</v>
      </c>
      <c r="G782" s="4">
        <v>21.5</v>
      </c>
      <c r="H782">
        <v>25</v>
      </c>
      <c r="I782" s="1">
        <v>8</v>
      </c>
      <c r="J782" t="str">
        <f>VLOOKUP(E782,'[1]Contacts (2)'!$E$2:$G$54,2)</f>
        <v>Grant Munro</v>
      </c>
      <c r="K782" t="str">
        <f>VLOOKUP(E782,'[1]Contacts (2)'!$E$2:$G$54,3)</f>
        <v>Wellington</v>
      </c>
      <c r="L782" t="s">
        <v>207</v>
      </c>
      <c r="M782" t="s">
        <v>219</v>
      </c>
    </row>
    <row r="783" spans="1:13" x14ac:dyDescent="0.25">
      <c r="A783" t="str">
        <f t="shared" si="12"/>
        <v>Adams John</v>
      </c>
      <c r="B783" s="8">
        <v>2769</v>
      </c>
      <c r="C783" s="1">
        <v>55782</v>
      </c>
      <c r="D783" s="3">
        <v>44068</v>
      </c>
      <c r="E783" s="1" t="s">
        <v>24</v>
      </c>
      <c r="F783" t="s">
        <v>20</v>
      </c>
      <c r="G783" s="4">
        <v>29.95</v>
      </c>
      <c r="H783">
        <v>10</v>
      </c>
      <c r="I783" s="1">
        <v>12</v>
      </c>
      <c r="J783" t="str">
        <f>VLOOKUP(E783,'[1]Contacts (2)'!$E$2:$G$54,2)</f>
        <v>John Adams</v>
      </c>
      <c r="K783" t="str">
        <f>VLOOKUP(E783,'[1]Contacts (2)'!$E$2:$G$54,3)</f>
        <v>Dunedin</v>
      </c>
      <c r="L783" t="s">
        <v>204</v>
      </c>
      <c r="M783" t="s">
        <v>213</v>
      </c>
    </row>
    <row r="784" spans="1:13" x14ac:dyDescent="0.25">
      <c r="A784" t="str">
        <f t="shared" si="12"/>
        <v>Cox Alice</v>
      </c>
      <c r="B784" s="8">
        <v>2763</v>
      </c>
      <c r="C784" s="1">
        <v>55783</v>
      </c>
      <c r="D784" s="3">
        <v>44068</v>
      </c>
      <c r="E784" s="1" t="s">
        <v>41</v>
      </c>
      <c r="F784" t="s">
        <v>12</v>
      </c>
      <c r="G784" s="4">
        <v>22.95</v>
      </c>
      <c r="H784">
        <v>20</v>
      </c>
      <c r="I784" s="1">
        <v>6</v>
      </c>
      <c r="J784" t="str">
        <f>VLOOKUP(E784,'[1]Contacts (2)'!$E$2:$G$54,2)</f>
        <v>Alice Cox</v>
      </c>
      <c r="K784" t="str">
        <f>VLOOKUP(E784,'[1]Contacts (2)'!$E$2:$G$54,3)</f>
        <v>Invercargill</v>
      </c>
      <c r="L784" t="s">
        <v>202</v>
      </c>
      <c r="M784" t="s">
        <v>205</v>
      </c>
    </row>
    <row r="785" spans="1:13" x14ac:dyDescent="0.25">
      <c r="A785" t="str">
        <f t="shared" si="12"/>
        <v>Cox Bridget</v>
      </c>
      <c r="B785" s="8">
        <v>1733</v>
      </c>
      <c r="C785" s="1">
        <v>55784</v>
      </c>
      <c r="D785" s="3">
        <v>44068</v>
      </c>
      <c r="E785" s="1" t="s">
        <v>14</v>
      </c>
      <c r="F785" t="s">
        <v>30</v>
      </c>
      <c r="G785" s="4">
        <v>19.95</v>
      </c>
      <c r="H785">
        <v>50</v>
      </c>
      <c r="I785" s="1">
        <v>4</v>
      </c>
      <c r="J785" t="str">
        <f>VLOOKUP(E785,'[1]Contacts (2)'!$E$2:$G$54,2)</f>
        <v>Bridget Cox</v>
      </c>
      <c r="K785" t="str">
        <f>VLOOKUP(E785,'[1]Contacts (2)'!$E$2:$G$54,3)</f>
        <v>Christchurch</v>
      </c>
      <c r="L785" t="s">
        <v>200</v>
      </c>
      <c r="M785" t="s">
        <v>205</v>
      </c>
    </row>
    <row r="786" spans="1:13" x14ac:dyDescent="0.25">
      <c r="A786" t="str">
        <f t="shared" si="12"/>
        <v>Henry Grant</v>
      </c>
      <c r="B786" s="8">
        <v>778</v>
      </c>
      <c r="C786" s="1">
        <v>55785</v>
      </c>
      <c r="D786" s="3">
        <v>44068</v>
      </c>
      <c r="E786" s="1" t="s">
        <v>51</v>
      </c>
      <c r="F786" t="s">
        <v>30</v>
      </c>
      <c r="G786" s="4">
        <v>19.95</v>
      </c>
      <c r="H786">
        <v>25</v>
      </c>
      <c r="I786" s="1">
        <v>5</v>
      </c>
      <c r="J786" t="str">
        <f>VLOOKUP(E786,'[1]Contacts (2)'!$E$2:$G$54,2)</f>
        <v>Grant Henry</v>
      </c>
      <c r="K786" t="str">
        <f>VLOOKUP(E786,'[1]Contacts (2)'!$E$2:$G$54,3)</f>
        <v>Hamilton</v>
      </c>
      <c r="L786" t="s">
        <v>207</v>
      </c>
      <c r="M786" t="s">
        <v>215</v>
      </c>
    </row>
    <row r="787" spans="1:13" x14ac:dyDescent="0.25">
      <c r="A787" t="str">
        <f t="shared" si="12"/>
        <v>Henry Alice</v>
      </c>
      <c r="B787" s="8">
        <v>1760</v>
      </c>
      <c r="C787" s="1">
        <v>55786</v>
      </c>
      <c r="D787" s="3">
        <v>44068</v>
      </c>
      <c r="E787" s="1" t="s">
        <v>35</v>
      </c>
      <c r="F787" t="s">
        <v>12</v>
      </c>
      <c r="G787" s="4">
        <v>22.95</v>
      </c>
      <c r="H787">
        <v>25</v>
      </c>
      <c r="I787" s="1">
        <v>9</v>
      </c>
      <c r="J787" t="str">
        <f>VLOOKUP(E787,'[1]Contacts (2)'!$E$2:$G$54,2)</f>
        <v>Alice Henry</v>
      </c>
      <c r="K787" t="str">
        <f>VLOOKUP(E787,'[1]Contacts (2)'!$E$2:$G$54,3)</f>
        <v>Invercargill</v>
      </c>
      <c r="L787" t="s">
        <v>202</v>
      </c>
      <c r="M787" t="s">
        <v>215</v>
      </c>
    </row>
    <row r="788" spans="1:13" x14ac:dyDescent="0.25">
      <c r="A788" t="str">
        <f t="shared" si="12"/>
        <v>Bryant Grant</v>
      </c>
      <c r="B788" s="8">
        <v>787</v>
      </c>
      <c r="C788" s="1">
        <v>55787</v>
      </c>
      <c r="D788" s="3">
        <v>44068</v>
      </c>
      <c r="E788" s="1" t="s">
        <v>39</v>
      </c>
      <c r="F788" t="s">
        <v>16</v>
      </c>
      <c r="G788" s="4">
        <v>21.5</v>
      </c>
      <c r="H788">
        <v>50</v>
      </c>
      <c r="I788" s="1">
        <v>13</v>
      </c>
      <c r="J788" t="str">
        <f>VLOOKUP(E788,'[1]Contacts (2)'!$E$2:$G$54,2)</f>
        <v>Grant Bryant</v>
      </c>
      <c r="K788" t="str">
        <f>VLOOKUP(E788,'[1]Contacts (2)'!$E$2:$G$54,3)</f>
        <v>Hamilton</v>
      </c>
      <c r="L788" t="s">
        <v>207</v>
      </c>
      <c r="M788" t="s">
        <v>203</v>
      </c>
    </row>
    <row r="789" spans="1:13" x14ac:dyDescent="0.25">
      <c r="A789" t="str">
        <f t="shared" si="12"/>
        <v>Kelly John</v>
      </c>
      <c r="B789" s="8">
        <v>724</v>
      </c>
      <c r="C789" s="1">
        <v>55788</v>
      </c>
      <c r="D789" s="3">
        <v>44069</v>
      </c>
      <c r="E789" s="1" t="s">
        <v>15</v>
      </c>
      <c r="F789" t="s">
        <v>30</v>
      </c>
      <c r="G789" s="4">
        <v>19.95</v>
      </c>
      <c r="H789">
        <v>100</v>
      </c>
      <c r="I789" s="1">
        <v>4</v>
      </c>
      <c r="J789" t="str">
        <f>VLOOKUP(E789,'[1]Contacts (2)'!$E$2:$G$54,2)</f>
        <v>John Kelly</v>
      </c>
      <c r="K789" t="str">
        <f>VLOOKUP(E789,'[1]Contacts (2)'!$E$2:$G$54,3)</f>
        <v>Invercargill</v>
      </c>
      <c r="L789" t="s">
        <v>204</v>
      </c>
      <c r="M789" t="s">
        <v>206</v>
      </c>
    </row>
    <row r="790" spans="1:13" x14ac:dyDescent="0.25">
      <c r="A790" t="str">
        <f t="shared" si="12"/>
        <v>Jones John</v>
      </c>
      <c r="B790" s="8">
        <v>2808</v>
      </c>
      <c r="C790" s="1">
        <v>55789</v>
      </c>
      <c r="D790" s="3">
        <v>44069</v>
      </c>
      <c r="E790" s="1" t="s">
        <v>45</v>
      </c>
      <c r="F790" t="s">
        <v>30</v>
      </c>
      <c r="G790" s="4">
        <v>19.95</v>
      </c>
      <c r="H790">
        <v>20</v>
      </c>
      <c r="I790" s="1">
        <v>8</v>
      </c>
      <c r="J790" t="str">
        <f>VLOOKUP(E790,'[1]Contacts (2)'!$E$2:$G$54,2)</f>
        <v>John Jones</v>
      </c>
      <c r="K790" t="str">
        <f>VLOOKUP(E790,'[1]Contacts (2)'!$E$2:$G$54,3)</f>
        <v>Wellington</v>
      </c>
      <c r="L790" t="s">
        <v>204</v>
      </c>
      <c r="M790" t="s">
        <v>208</v>
      </c>
    </row>
    <row r="791" spans="1:13" x14ac:dyDescent="0.25">
      <c r="A791" t="str">
        <f t="shared" si="12"/>
        <v>Lucky Grant</v>
      </c>
      <c r="B791" s="8">
        <v>703</v>
      </c>
      <c r="C791" s="1">
        <v>55790</v>
      </c>
      <c r="D791" s="3">
        <v>44069</v>
      </c>
      <c r="E791" s="1" t="s">
        <v>42</v>
      </c>
      <c r="F791" t="s">
        <v>16</v>
      </c>
      <c r="G791" s="4">
        <v>21.5</v>
      </c>
      <c r="H791">
        <v>100</v>
      </c>
      <c r="I791" s="1">
        <v>5</v>
      </c>
      <c r="J791" t="str">
        <f>VLOOKUP(E791,'[1]Contacts (2)'!$E$2:$G$54,2)</f>
        <v>Grant Lucky</v>
      </c>
      <c r="K791" t="str">
        <f>VLOOKUP(E791,'[1]Contacts (2)'!$E$2:$G$54,3)</f>
        <v>Christchurch</v>
      </c>
      <c r="L791" t="s">
        <v>207</v>
      </c>
      <c r="M791" t="s">
        <v>214</v>
      </c>
    </row>
    <row r="792" spans="1:13" x14ac:dyDescent="0.25">
      <c r="A792" t="str">
        <f t="shared" si="12"/>
        <v>Bryant Alice</v>
      </c>
      <c r="B792" s="8">
        <v>84</v>
      </c>
      <c r="C792" s="1">
        <v>55791</v>
      </c>
      <c r="D792" s="3">
        <v>44069</v>
      </c>
      <c r="E792" s="1" t="s">
        <v>11</v>
      </c>
      <c r="F792" t="s">
        <v>12</v>
      </c>
      <c r="G792" s="4">
        <v>22.95</v>
      </c>
      <c r="H792">
        <v>10</v>
      </c>
      <c r="I792" s="1">
        <v>7</v>
      </c>
      <c r="J792" t="str">
        <f>VLOOKUP(E792,'[1]Contacts (2)'!$E$2:$G$54,2)</f>
        <v>Alice Bryant</v>
      </c>
      <c r="K792" t="str">
        <f>VLOOKUP(E792,'[1]Contacts (2)'!$E$2:$G$54,3)</f>
        <v>Hamilton</v>
      </c>
      <c r="L792" t="s">
        <v>202</v>
      </c>
      <c r="M792" t="s">
        <v>203</v>
      </c>
    </row>
    <row r="793" spans="1:13" x14ac:dyDescent="0.25">
      <c r="A793" t="str">
        <f t="shared" si="12"/>
        <v>Grace Grant</v>
      </c>
      <c r="B793" s="8">
        <v>817</v>
      </c>
      <c r="C793" s="1">
        <v>55792</v>
      </c>
      <c r="D793" s="3">
        <v>44069</v>
      </c>
      <c r="E793" s="1" t="s">
        <v>40</v>
      </c>
      <c r="F793" t="s">
        <v>12</v>
      </c>
      <c r="G793" s="4">
        <v>22.95</v>
      </c>
      <c r="H793">
        <v>25</v>
      </c>
      <c r="I793" s="1">
        <v>6</v>
      </c>
      <c r="J793" t="str">
        <f>VLOOKUP(E793,'[1]Contacts (2)'!$E$2:$G$54,2)</f>
        <v>Grant Grace</v>
      </c>
      <c r="K793" t="str">
        <f>VLOOKUP(E793,'[1]Contacts (2)'!$E$2:$G$54,3)</f>
        <v>Christchurch</v>
      </c>
      <c r="L793" t="s">
        <v>207</v>
      </c>
      <c r="M793" t="s">
        <v>201</v>
      </c>
    </row>
    <row r="794" spans="1:13" x14ac:dyDescent="0.25">
      <c r="A794" t="str">
        <f t="shared" si="12"/>
        <v>Adams Bridget</v>
      </c>
      <c r="B794" s="8">
        <v>790</v>
      </c>
      <c r="C794" s="1">
        <v>55793</v>
      </c>
      <c r="D794" s="3">
        <v>44069</v>
      </c>
      <c r="E794" s="1" t="s">
        <v>61</v>
      </c>
      <c r="F794" t="s">
        <v>30</v>
      </c>
      <c r="G794" s="4">
        <v>19.95</v>
      </c>
      <c r="H794">
        <v>20</v>
      </c>
      <c r="I794" s="1">
        <v>5</v>
      </c>
      <c r="J794" t="str">
        <f>VLOOKUP(E794,'[1]Contacts (2)'!$E$2:$G$54,2)</f>
        <v>Bridget Adams</v>
      </c>
      <c r="K794" t="str">
        <f>VLOOKUP(E794,'[1]Contacts (2)'!$E$2:$G$54,3)</f>
        <v>Invercargill</v>
      </c>
      <c r="L794" t="s">
        <v>200</v>
      </c>
      <c r="M794" t="s">
        <v>213</v>
      </c>
    </row>
    <row r="795" spans="1:13" x14ac:dyDescent="0.25">
      <c r="A795" t="str">
        <f t="shared" si="12"/>
        <v>Henry John</v>
      </c>
      <c r="B795" s="8">
        <v>832</v>
      </c>
      <c r="C795" s="1">
        <v>55794</v>
      </c>
      <c r="D795" s="3">
        <v>44070</v>
      </c>
      <c r="E795" s="1" t="s">
        <v>28</v>
      </c>
      <c r="F795" t="s">
        <v>12</v>
      </c>
      <c r="G795" s="4">
        <v>22.95</v>
      </c>
      <c r="H795">
        <v>10</v>
      </c>
      <c r="I795" s="1">
        <v>6</v>
      </c>
      <c r="J795" t="str">
        <f>VLOOKUP(E795,'[1]Contacts (2)'!$E$2:$G$54,2)</f>
        <v>John Henry</v>
      </c>
      <c r="K795" t="str">
        <f>VLOOKUP(E795,'[1]Contacts (2)'!$E$2:$G$54,3)</f>
        <v>Wellington</v>
      </c>
      <c r="L795" t="s">
        <v>204</v>
      </c>
      <c r="M795" t="s">
        <v>215</v>
      </c>
    </row>
    <row r="796" spans="1:13" x14ac:dyDescent="0.25">
      <c r="A796" t="str">
        <f t="shared" si="12"/>
        <v>Fisher Bridget</v>
      </c>
      <c r="B796" s="8">
        <v>751</v>
      </c>
      <c r="C796" s="1">
        <v>55795</v>
      </c>
      <c r="D796" s="3">
        <v>44070</v>
      </c>
      <c r="E796" s="1" t="s">
        <v>53</v>
      </c>
      <c r="F796" t="s">
        <v>30</v>
      </c>
      <c r="G796" s="4">
        <v>19.95</v>
      </c>
      <c r="H796">
        <v>50</v>
      </c>
      <c r="I796" s="1">
        <v>3</v>
      </c>
      <c r="J796" t="str">
        <f>VLOOKUP(E796,'[1]Contacts (2)'!$E$2:$G$54,2)</f>
        <v>Bridget Fisher</v>
      </c>
      <c r="K796" t="str">
        <f>VLOOKUP(E796,'[1]Contacts (2)'!$E$2:$G$54,3)</f>
        <v>Christchurch</v>
      </c>
      <c r="L796" t="s">
        <v>200</v>
      </c>
      <c r="M796" t="s">
        <v>218</v>
      </c>
    </row>
    <row r="797" spans="1:13" x14ac:dyDescent="0.25">
      <c r="A797" t="str">
        <f t="shared" si="12"/>
        <v>Jones Grant</v>
      </c>
      <c r="B797" s="8">
        <v>730</v>
      </c>
      <c r="C797" s="1">
        <v>55796</v>
      </c>
      <c r="D797" s="3">
        <v>44070</v>
      </c>
      <c r="E797" s="1" t="s">
        <v>17</v>
      </c>
      <c r="F797" t="s">
        <v>20</v>
      </c>
      <c r="G797" s="4">
        <v>29.95</v>
      </c>
      <c r="H797">
        <v>25</v>
      </c>
      <c r="I797" s="1">
        <v>11</v>
      </c>
      <c r="J797" t="str">
        <f>VLOOKUP(E797,'[1]Contacts (2)'!$E$2:$G$54,2)</f>
        <v>Grant Jones</v>
      </c>
      <c r="K797" t="str">
        <f>VLOOKUP(E797,'[1]Contacts (2)'!$E$2:$G$54,3)</f>
        <v>Hamilton</v>
      </c>
      <c r="L797" t="s">
        <v>207</v>
      </c>
      <c r="M797" t="s">
        <v>208</v>
      </c>
    </row>
    <row r="798" spans="1:13" x14ac:dyDescent="0.25">
      <c r="A798" t="str">
        <f t="shared" si="12"/>
        <v>Cox John</v>
      </c>
      <c r="B798" s="8">
        <v>775</v>
      </c>
      <c r="C798" s="1">
        <v>55797</v>
      </c>
      <c r="D798" s="3">
        <v>44070</v>
      </c>
      <c r="E798" s="1" t="s">
        <v>13</v>
      </c>
      <c r="F798" t="s">
        <v>30</v>
      </c>
      <c r="G798" s="4">
        <v>19.95</v>
      </c>
      <c r="H798">
        <v>100</v>
      </c>
      <c r="I798" s="1">
        <v>5</v>
      </c>
      <c r="J798" t="str">
        <f>VLOOKUP(E798,'[1]Contacts (2)'!$E$2:$G$54,2)</f>
        <v>John Cox</v>
      </c>
      <c r="K798" t="str">
        <f>VLOOKUP(E798,'[1]Contacts (2)'!$E$2:$G$54,3)</f>
        <v>Hamilton</v>
      </c>
      <c r="L798" t="s">
        <v>204</v>
      </c>
      <c r="M798" t="s">
        <v>205</v>
      </c>
    </row>
    <row r="799" spans="1:13" x14ac:dyDescent="0.25">
      <c r="A799" t="str">
        <f t="shared" si="12"/>
        <v>Fisher Bridget</v>
      </c>
      <c r="B799" s="8">
        <v>751</v>
      </c>
      <c r="C799" s="1">
        <v>55798</v>
      </c>
      <c r="D799" s="3">
        <v>44070</v>
      </c>
      <c r="E799" s="1" t="s">
        <v>53</v>
      </c>
      <c r="F799" t="s">
        <v>20</v>
      </c>
      <c r="G799" s="4">
        <v>29.95</v>
      </c>
      <c r="H799">
        <v>100</v>
      </c>
      <c r="I799" s="1">
        <v>7</v>
      </c>
      <c r="J799" t="str">
        <f>VLOOKUP(E799,'[1]Contacts (2)'!$E$2:$G$54,2)</f>
        <v>Bridget Fisher</v>
      </c>
      <c r="K799" t="str">
        <f>VLOOKUP(E799,'[1]Contacts (2)'!$E$2:$G$54,3)</f>
        <v>Christchurch</v>
      </c>
      <c r="L799" t="s">
        <v>200</v>
      </c>
      <c r="M799" t="s">
        <v>218</v>
      </c>
    </row>
    <row r="800" spans="1:13" x14ac:dyDescent="0.25">
      <c r="A800" t="str">
        <f t="shared" si="12"/>
        <v>Isaacs Bridget</v>
      </c>
      <c r="B800" s="8">
        <v>1835</v>
      </c>
      <c r="C800" s="1">
        <v>55799</v>
      </c>
      <c r="D800" s="3">
        <v>44071</v>
      </c>
      <c r="E800" s="1" t="s">
        <v>18</v>
      </c>
      <c r="F800" t="s">
        <v>12</v>
      </c>
      <c r="G800" s="4">
        <v>22.95</v>
      </c>
      <c r="H800">
        <v>20</v>
      </c>
      <c r="I800" s="1">
        <v>6</v>
      </c>
      <c r="J800" t="str">
        <f>VLOOKUP(E800,'[1]Contacts (2)'!$E$2:$G$54,2)</f>
        <v>Bridget Isaacs</v>
      </c>
      <c r="K800" t="str">
        <f>VLOOKUP(E800,'[1]Contacts (2)'!$E$2:$G$54,3)</f>
        <v>Christchurch</v>
      </c>
      <c r="L800" t="s">
        <v>200</v>
      </c>
      <c r="M800" t="s">
        <v>209</v>
      </c>
    </row>
    <row r="801" spans="1:13" x14ac:dyDescent="0.25">
      <c r="A801" t="str">
        <f t="shared" si="12"/>
        <v>Grace John</v>
      </c>
      <c r="B801" s="8">
        <v>781</v>
      </c>
      <c r="C801" s="1">
        <v>55800</v>
      </c>
      <c r="D801" s="3">
        <v>44071</v>
      </c>
      <c r="E801" s="1" t="s">
        <v>47</v>
      </c>
      <c r="F801" t="s">
        <v>10</v>
      </c>
      <c r="G801" s="4">
        <v>37.5</v>
      </c>
      <c r="H801">
        <v>50</v>
      </c>
      <c r="I801" s="1">
        <v>12</v>
      </c>
      <c r="J801" t="str">
        <f>VLOOKUP(E801,'[1]Contacts (2)'!$E$2:$G$54,2)</f>
        <v>John Grace</v>
      </c>
      <c r="K801" t="str">
        <f>VLOOKUP(E801,'[1]Contacts (2)'!$E$2:$G$54,3)</f>
        <v>Invercargill</v>
      </c>
      <c r="L801" t="s">
        <v>204</v>
      </c>
      <c r="M801" t="s">
        <v>201</v>
      </c>
    </row>
    <row r="802" spans="1:13" x14ac:dyDescent="0.25">
      <c r="A802" t="str">
        <f t="shared" si="12"/>
        <v>Adams Grant</v>
      </c>
      <c r="B802" s="8">
        <v>838</v>
      </c>
      <c r="C802" s="1">
        <v>55801</v>
      </c>
      <c r="D802" s="3">
        <v>44071</v>
      </c>
      <c r="E802" s="1" t="s">
        <v>31</v>
      </c>
      <c r="F802" t="s">
        <v>30</v>
      </c>
      <c r="G802" s="4">
        <v>19.95</v>
      </c>
      <c r="H802">
        <v>25</v>
      </c>
      <c r="I802" s="1">
        <v>5</v>
      </c>
      <c r="J802" t="str">
        <f>VLOOKUP(E802,'[1]Contacts (2)'!$E$2:$G$54,2)</f>
        <v>Grant Adams</v>
      </c>
      <c r="K802" t="str">
        <f>VLOOKUP(E802,'[1]Contacts (2)'!$E$2:$G$54,3)</f>
        <v>Palmerston North</v>
      </c>
      <c r="L802" t="s">
        <v>207</v>
      </c>
      <c r="M802" t="s">
        <v>213</v>
      </c>
    </row>
    <row r="803" spans="1:13" x14ac:dyDescent="0.25">
      <c r="A803" t="str">
        <f t="shared" si="12"/>
        <v>Bryant Grant</v>
      </c>
      <c r="B803" s="8">
        <v>787</v>
      </c>
      <c r="C803" s="1">
        <v>55802</v>
      </c>
      <c r="D803" s="3">
        <v>44071</v>
      </c>
      <c r="E803" s="1" t="s">
        <v>39</v>
      </c>
      <c r="F803" t="s">
        <v>10</v>
      </c>
      <c r="G803" s="4">
        <v>37.5</v>
      </c>
      <c r="H803">
        <v>50</v>
      </c>
      <c r="I803" s="1">
        <v>8</v>
      </c>
      <c r="J803" t="str">
        <f>VLOOKUP(E803,'[1]Contacts (2)'!$E$2:$G$54,2)</f>
        <v>Grant Bryant</v>
      </c>
      <c r="K803" t="str">
        <f>VLOOKUP(E803,'[1]Contacts (2)'!$E$2:$G$54,3)</f>
        <v>Hamilton</v>
      </c>
      <c r="L803" t="s">
        <v>207</v>
      </c>
      <c r="M803" t="s">
        <v>203</v>
      </c>
    </row>
    <row r="804" spans="1:13" x14ac:dyDescent="0.25">
      <c r="A804" t="str">
        <f t="shared" si="12"/>
        <v>Fisher Alice</v>
      </c>
      <c r="B804" s="8">
        <v>814</v>
      </c>
      <c r="C804" s="1">
        <v>55803</v>
      </c>
      <c r="D804" s="3">
        <v>44071</v>
      </c>
      <c r="E804" s="1" t="s">
        <v>64</v>
      </c>
      <c r="F804" t="s">
        <v>30</v>
      </c>
      <c r="G804" s="4">
        <v>19.95</v>
      </c>
      <c r="H804">
        <v>100</v>
      </c>
      <c r="I804" s="1">
        <v>4</v>
      </c>
      <c r="J804" t="str">
        <f>VLOOKUP(E804,'[1]Contacts (2)'!$E$2:$G$54,2)</f>
        <v>Alice Fisher</v>
      </c>
      <c r="K804" t="str">
        <f>VLOOKUP(E804,'[1]Contacts (2)'!$E$2:$G$54,3)</f>
        <v>Christchurch</v>
      </c>
      <c r="L804" t="s">
        <v>202</v>
      </c>
      <c r="M804" t="s">
        <v>218</v>
      </c>
    </row>
    <row r="805" spans="1:13" x14ac:dyDescent="0.25">
      <c r="A805" t="str">
        <f t="shared" si="12"/>
        <v>Evans Bridget</v>
      </c>
      <c r="B805" s="8">
        <v>721</v>
      </c>
      <c r="C805" s="1">
        <v>55804</v>
      </c>
      <c r="D805" s="3">
        <v>44071</v>
      </c>
      <c r="E805" s="1" t="s">
        <v>32</v>
      </c>
      <c r="F805" t="s">
        <v>10</v>
      </c>
      <c r="G805" s="4">
        <v>37.5</v>
      </c>
      <c r="H805">
        <v>50</v>
      </c>
      <c r="I805" s="1">
        <v>9</v>
      </c>
      <c r="J805" t="str">
        <f>VLOOKUP(E805,'[1]Contacts (2)'!$E$2:$G$54,2)</f>
        <v>Bridget Evans</v>
      </c>
      <c r="K805" t="str">
        <f>VLOOKUP(E805,'[1]Contacts (2)'!$E$2:$G$54,3)</f>
        <v>Wellington</v>
      </c>
      <c r="L805" t="s">
        <v>200</v>
      </c>
      <c r="M805" t="s">
        <v>216</v>
      </c>
    </row>
    <row r="806" spans="1:13" x14ac:dyDescent="0.25">
      <c r="A806" t="str">
        <f t="shared" si="12"/>
        <v>Isaacs Grant</v>
      </c>
      <c r="B806" s="8">
        <v>709</v>
      </c>
      <c r="C806" s="1">
        <v>55805</v>
      </c>
      <c r="D806" s="3">
        <v>44072</v>
      </c>
      <c r="E806" s="1" t="s">
        <v>60</v>
      </c>
      <c r="F806" t="s">
        <v>16</v>
      </c>
      <c r="G806" s="4">
        <v>21.5</v>
      </c>
      <c r="H806">
        <v>20</v>
      </c>
      <c r="I806" s="1">
        <v>5</v>
      </c>
      <c r="J806" t="str">
        <f>VLOOKUP(E806,'[1]Contacts (2)'!$E$2:$G$54,2)</f>
        <v>Grant Isaacs</v>
      </c>
      <c r="K806" t="str">
        <f>VLOOKUP(E806,'[1]Contacts (2)'!$E$2:$G$54,3)</f>
        <v>Hamilton</v>
      </c>
      <c r="L806" t="s">
        <v>207</v>
      </c>
      <c r="M806" t="s">
        <v>209</v>
      </c>
    </row>
    <row r="807" spans="1:13" x14ac:dyDescent="0.25">
      <c r="A807" t="str">
        <f t="shared" si="12"/>
        <v>Lucky Bridget</v>
      </c>
      <c r="B807" s="8">
        <v>739</v>
      </c>
      <c r="C807" s="1">
        <v>55806</v>
      </c>
      <c r="D807" s="3">
        <v>44072</v>
      </c>
      <c r="E807" s="1" t="s">
        <v>25</v>
      </c>
      <c r="F807" t="s">
        <v>20</v>
      </c>
      <c r="G807" s="4">
        <v>29.95</v>
      </c>
      <c r="H807">
        <v>50</v>
      </c>
      <c r="I807" s="1">
        <v>11</v>
      </c>
      <c r="J807" t="str">
        <f>VLOOKUP(E807,'[1]Contacts (2)'!$E$2:$G$54,2)</f>
        <v>Bridget Lucky</v>
      </c>
      <c r="K807" t="str">
        <f>VLOOKUP(E807,'[1]Contacts (2)'!$E$2:$G$54,3)</f>
        <v>Invercargill</v>
      </c>
      <c r="L807" t="s">
        <v>200</v>
      </c>
      <c r="M807" t="s">
        <v>214</v>
      </c>
    </row>
    <row r="808" spans="1:13" x14ac:dyDescent="0.25">
      <c r="A808" t="str">
        <f t="shared" si="12"/>
        <v>Jones Alice</v>
      </c>
      <c r="B808" s="8">
        <v>844</v>
      </c>
      <c r="C808" s="1">
        <v>55807</v>
      </c>
      <c r="D808" s="3">
        <v>44072</v>
      </c>
      <c r="E808" s="1" t="s">
        <v>66</v>
      </c>
      <c r="F808" t="s">
        <v>16</v>
      </c>
      <c r="G808" s="4">
        <v>21.5</v>
      </c>
      <c r="H808">
        <v>50</v>
      </c>
      <c r="I808" s="1">
        <v>8</v>
      </c>
      <c r="J808" t="str">
        <f>VLOOKUP(E808,'[1]Contacts (2)'!$E$2:$G$54,2)</f>
        <v>Alice Jones</v>
      </c>
      <c r="K808" t="str">
        <f>VLOOKUP(E808,'[1]Contacts (2)'!$E$2:$G$54,3)</f>
        <v>Hamilton</v>
      </c>
      <c r="L808" t="s">
        <v>202</v>
      </c>
      <c r="M808" t="s">
        <v>208</v>
      </c>
    </row>
    <row r="809" spans="1:13" x14ac:dyDescent="0.25">
      <c r="A809" t="str">
        <f t="shared" si="12"/>
        <v>Fisher John</v>
      </c>
      <c r="B809" s="8">
        <v>2856</v>
      </c>
      <c r="C809" s="1">
        <v>55808</v>
      </c>
      <c r="D809" s="3">
        <v>44072</v>
      </c>
      <c r="E809" s="1" t="s">
        <v>54</v>
      </c>
      <c r="F809" t="s">
        <v>10</v>
      </c>
      <c r="G809" s="4">
        <v>37.5</v>
      </c>
      <c r="H809">
        <v>25</v>
      </c>
      <c r="I809" s="1">
        <v>10</v>
      </c>
      <c r="J809" t="str">
        <f>VLOOKUP(E809,'[1]Contacts (2)'!$E$2:$G$54,2)</f>
        <v>John Fisher</v>
      </c>
      <c r="K809" t="str">
        <f>VLOOKUP(E809,'[1]Contacts (2)'!$E$2:$G$54,3)</f>
        <v>Christchurch</v>
      </c>
      <c r="L809" t="s">
        <v>204</v>
      </c>
      <c r="M809" t="s">
        <v>218</v>
      </c>
    </row>
    <row r="810" spans="1:13" x14ac:dyDescent="0.25">
      <c r="A810" t="str">
        <f t="shared" si="12"/>
        <v>Isaacs Alice</v>
      </c>
      <c r="B810" s="8">
        <v>757</v>
      </c>
      <c r="C810" s="1">
        <v>55809</v>
      </c>
      <c r="D810" s="3">
        <v>44072</v>
      </c>
      <c r="E810" s="1" t="s">
        <v>59</v>
      </c>
      <c r="F810" t="s">
        <v>20</v>
      </c>
      <c r="G810" s="4">
        <v>29.95</v>
      </c>
      <c r="H810">
        <v>25</v>
      </c>
      <c r="I810" s="1">
        <v>7</v>
      </c>
      <c r="J810" t="str">
        <f>VLOOKUP(E810,'[1]Contacts (2)'!$E$2:$G$54,2)</f>
        <v>Alice Isaacs</v>
      </c>
      <c r="K810" t="str">
        <f>VLOOKUP(E810,'[1]Contacts (2)'!$E$2:$G$54,3)</f>
        <v>Hamilton</v>
      </c>
      <c r="L810" t="s">
        <v>202</v>
      </c>
      <c r="M810" t="s">
        <v>209</v>
      </c>
    </row>
    <row r="811" spans="1:13" x14ac:dyDescent="0.25">
      <c r="A811" t="str">
        <f t="shared" si="12"/>
        <v>Jones Alice</v>
      </c>
      <c r="B811" s="8">
        <v>844</v>
      </c>
      <c r="C811" s="1">
        <v>55810</v>
      </c>
      <c r="D811" s="3">
        <v>44072</v>
      </c>
      <c r="E811" s="1" t="s">
        <v>66</v>
      </c>
      <c r="F811" t="s">
        <v>16</v>
      </c>
      <c r="G811" s="4">
        <v>21.5</v>
      </c>
      <c r="H811">
        <v>20</v>
      </c>
      <c r="I811" s="1">
        <v>6</v>
      </c>
      <c r="J811" t="str">
        <f>VLOOKUP(E811,'[1]Contacts (2)'!$E$2:$G$54,2)</f>
        <v>Alice Jones</v>
      </c>
      <c r="K811" t="str">
        <f>VLOOKUP(E811,'[1]Contacts (2)'!$E$2:$G$54,3)</f>
        <v>Hamilton</v>
      </c>
      <c r="L811" t="s">
        <v>202</v>
      </c>
      <c r="M811" t="s">
        <v>208</v>
      </c>
    </row>
    <row r="812" spans="1:13" x14ac:dyDescent="0.25">
      <c r="A812" t="str">
        <f t="shared" si="12"/>
        <v>Isaacs Alice</v>
      </c>
      <c r="B812" s="8">
        <v>757</v>
      </c>
      <c r="C812" s="1">
        <v>55811</v>
      </c>
      <c r="D812" s="3">
        <v>44073</v>
      </c>
      <c r="E812" s="1" t="s">
        <v>59</v>
      </c>
      <c r="F812" t="s">
        <v>10</v>
      </c>
      <c r="G812" s="4">
        <v>37.5</v>
      </c>
      <c r="H812">
        <v>50</v>
      </c>
      <c r="I812" s="1">
        <v>10</v>
      </c>
      <c r="J812" t="str">
        <f>VLOOKUP(E812,'[1]Contacts (2)'!$E$2:$G$54,2)</f>
        <v>Alice Isaacs</v>
      </c>
      <c r="K812" t="str">
        <f>VLOOKUP(E812,'[1]Contacts (2)'!$E$2:$G$54,3)</f>
        <v>Hamilton</v>
      </c>
      <c r="L812" t="s">
        <v>202</v>
      </c>
      <c r="M812" t="s">
        <v>209</v>
      </c>
    </row>
    <row r="813" spans="1:13" x14ac:dyDescent="0.25">
      <c r="A813" t="str">
        <f t="shared" si="12"/>
        <v>Adams Grant</v>
      </c>
      <c r="B813" s="8">
        <v>838</v>
      </c>
      <c r="C813" s="1">
        <v>55812</v>
      </c>
      <c r="D813" s="3">
        <v>44073</v>
      </c>
      <c r="E813" s="1" t="s">
        <v>31</v>
      </c>
      <c r="F813" t="s">
        <v>30</v>
      </c>
      <c r="G813" s="4">
        <v>19.95</v>
      </c>
      <c r="H813">
        <v>100</v>
      </c>
      <c r="I813" s="1">
        <v>4</v>
      </c>
      <c r="J813" t="str">
        <f>VLOOKUP(E813,'[1]Contacts (2)'!$E$2:$G$54,2)</f>
        <v>Grant Adams</v>
      </c>
      <c r="K813" t="str">
        <f>VLOOKUP(E813,'[1]Contacts (2)'!$E$2:$G$54,3)</f>
        <v>Palmerston North</v>
      </c>
      <c r="L813" t="s">
        <v>207</v>
      </c>
      <c r="M813" t="s">
        <v>213</v>
      </c>
    </row>
    <row r="814" spans="1:13" x14ac:dyDescent="0.25">
      <c r="A814" t="str">
        <f t="shared" si="12"/>
        <v>Isaacs John</v>
      </c>
      <c r="B814" s="8">
        <v>748</v>
      </c>
      <c r="C814" s="1">
        <v>55813</v>
      </c>
      <c r="D814" s="3">
        <v>44073</v>
      </c>
      <c r="E814" s="1" t="s">
        <v>27</v>
      </c>
      <c r="F814" t="s">
        <v>16</v>
      </c>
      <c r="G814" s="4">
        <v>21.5</v>
      </c>
      <c r="H814">
        <v>50</v>
      </c>
      <c r="I814" s="1">
        <v>6</v>
      </c>
      <c r="J814" t="str">
        <f>VLOOKUP(E814,'[1]Contacts (2)'!$E$2:$G$54,2)</f>
        <v>John Isaacs</v>
      </c>
      <c r="K814" t="str">
        <f>VLOOKUP(E814,'[1]Contacts (2)'!$E$2:$G$54,3)</f>
        <v>Auckland</v>
      </c>
      <c r="L814" t="s">
        <v>204</v>
      </c>
      <c r="M814" t="s">
        <v>209</v>
      </c>
    </row>
    <row r="815" spans="1:13" x14ac:dyDescent="0.25">
      <c r="A815" t="str">
        <f t="shared" si="12"/>
        <v>Grace Bridget</v>
      </c>
      <c r="B815" s="8">
        <v>718</v>
      </c>
      <c r="C815" s="1">
        <v>55814</v>
      </c>
      <c r="D815" s="3">
        <v>44073</v>
      </c>
      <c r="E815" s="1" t="s">
        <v>9</v>
      </c>
      <c r="F815" t="s">
        <v>12</v>
      </c>
      <c r="G815" s="4">
        <v>22.95</v>
      </c>
      <c r="H815">
        <v>10</v>
      </c>
      <c r="I815" s="1">
        <v>7</v>
      </c>
      <c r="J815" t="str">
        <f>VLOOKUP(E815,'[1]Contacts (2)'!$E$2:$G$54,2)</f>
        <v>Bridget Grace</v>
      </c>
      <c r="K815" t="str">
        <f>VLOOKUP(E815,'[1]Contacts (2)'!$E$2:$G$54,3)</f>
        <v>Invercargill</v>
      </c>
      <c r="L815" t="s">
        <v>200</v>
      </c>
      <c r="M815" t="s">
        <v>201</v>
      </c>
    </row>
    <row r="816" spans="1:13" x14ac:dyDescent="0.25">
      <c r="A816" t="str">
        <f t="shared" si="12"/>
        <v>Neville Bridget</v>
      </c>
      <c r="B816" s="8">
        <v>712</v>
      </c>
      <c r="C816" s="1">
        <v>55815</v>
      </c>
      <c r="D816" s="3">
        <v>44073</v>
      </c>
      <c r="E816" s="1" t="s">
        <v>50</v>
      </c>
      <c r="F816" t="s">
        <v>20</v>
      </c>
      <c r="G816" s="4">
        <v>29.95</v>
      </c>
      <c r="H816">
        <v>50</v>
      </c>
      <c r="I816" s="1">
        <v>8</v>
      </c>
      <c r="J816" t="str">
        <f>VLOOKUP(E816,'[1]Contacts (2)'!$E$2:$G$54,2)</f>
        <v>Bridget Neville</v>
      </c>
      <c r="K816" t="str">
        <f>VLOOKUP(E816,'[1]Contacts (2)'!$E$2:$G$54,3)</f>
        <v>Christchurch</v>
      </c>
      <c r="L816" t="s">
        <v>200</v>
      </c>
      <c r="M816" t="s">
        <v>212</v>
      </c>
    </row>
    <row r="817" spans="1:13" x14ac:dyDescent="0.25">
      <c r="A817" t="str">
        <f t="shared" si="12"/>
        <v>Grace Alice</v>
      </c>
      <c r="B817" s="8">
        <v>706</v>
      </c>
      <c r="C817" s="1">
        <v>55816</v>
      </c>
      <c r="D817" s="3">
        <v>44073</v>
      </c>
      <c r="E817" s="1" t="s">
        <v>49</v>
      </c>
      <c r="F817" t="s">
        <v>20</v>
      </c>
      <c r="G817" s="4">
        <v>29.95</v>
      </c>
      <c r="H817">
        <v>25</v>
      </c>
      <c r="I817" s="1">
        <v>7</v>
      </c>
      <c r="J817" t="str">
        <f>VLOOKUP(E817,'[1]Contacts (2)'!$E$2:$G$54,2)</f>
        <v>Alice Grace</v>
      </c>
      <c r="K817" t="str">
        <f>VLOOKUP(E817,'[1]Contacts (2)'!$E$2:$G$54,3)</f>
        <v>Christchurch</v>
      </c>
      <c r="L817" t="s">
        <v>202</v>
      </c>
      <c r="M817" t="s">
        <v>201</v>
      </c>
    </row>
    <row r="818" spans="1:13" x14ac:dyDescent="0.25">
      <c r="A818" t="str">
        <f t="shared" si="12"/>
        <v>Davis Bridget</v>
      </c>
      <c r="B818" s="8">
        <v>853</v>
      </c>
      <c r="C818" s="1">
        <v>55817</v>
      </c>
      <c r="D818" s="3">
        <v>44074</v>
      </c>
      <c r="E818" s="1" t="s">
        <v>63</v>
      </c>
      <c r="F818" t="s">
        <v>10</v>
      </c>
      <c r="G818" s="4">
        <v>37.5</v>
      </c>
      <c r="H818">
        <v>20</v>
      </c>
      <c r="I818" s="1">
        <v>9</v>
      </c>
      <c r="J818" t="str">
        <f>VLOOKUP(E818,'[1]Contacts (2)'!$E$2:$G$54,2)</f>
        <v>Bridget Davis</v>
      </c>
      <c r="K818" t="str">
        <f>VLOOKUP(E818,'[1]Contacts (2)'!$E$2:$G$54,3)</f>
        <v>Dunedin</v>
      </c>
      <c r="L818" t="s">
        <v>200</v>
      </c>
      <c r="M818" t="s">
        <v>210</v>
      </c>
    </row>
    <row r="819" spans="1:13" x14ac:dyDescent="0.25">
      <c r="A819" t="str">
        <f t="shared" si="12"/>
        <v>Bryant Grant</v>
      </c>
      <c r="B819" s="8">
        <v>787</v>
      </c>
      <c r="C819" s="1">
        <v>55818</v>
      </c>
      <c r="D819" s="3">
        <v>44074</v>
      </c>
      <c r="E819" s="1" t="s">
        <v>39</v>
      </c>
      <c r="F819" t="s">
        <v>16</v>
      </c>
      <c r="G819" s="4">
        <v>21.5</v>
      </c>
      <c r="H819">
        <v>10</v>
      </c>
      <c r="I819" s="1">
        <v>6</v>
      </c>
      <c r="J819" t="str">
        <f>VLOOKUP(E819,'[1]Contacts (2)'!$E$2:$G$54,2)</f>
        <v>Grant Bryant</v>
      </c>
      <c r="K819" t="str">
        <f>VLOOKUP(E819,'[1]Contacts (2)'!$E$2:$G$54,3)</f>
        <v>Hamilton</v>
      </c>
      <c r="L819" t="s">
        <v>207</v>
      </c>
      <c r="M819" t="s">
        <v>203</v>
      </c>
    </row>
    <row r="820" spans="1:13" x14ac:dyDescent="0.25">
      <c r="A820" t="str">
        <f t="shared" si="12"/>
        <v>Peters Grant</v>
      </c>
      <c r="B820" s="8">
        <v>772</v>
      </c>
      <c r="C820" s="1">
        <v>55819</v>
      </c>
      <c r="D820" s="3">
        <v>44074</v>
      </c>
      <c r="E820" s="1" t="s">
        <v>38</v>
      </c>
      <c r="F820" t="s">
        <v>16</v>
      </c>
      <c r="G820" s="4">
        <v>21.5</v>
      </c>
      <c r="H820">
        <v>50</v>
      </c>
      <c r="I820" s="1">
        <v>5</v>
      </c>
      <c r="J820" t="str">
        <f>VLOOKUP(E820,'[1]Contacts (2)'!$E$2:$G$54,2)</f>
        <v>Grant Peters</v>
      </c>
      <c r="K820" t="str">
        <f>VLOOKUP(E820,'[1]Contacts (2)'!$E$2:$G$54,3)</f>
        <v>Christchurch</v>
      </c>
      <c r="L820" t="s">
        <v>207</v>
      </c>
      <c r="M820" t="s">
        <v>217</v>
      </c>
    </row>
    <row r="821" spans="1:13" x14ac:dyDescent="0.25">
      <c r="A821" t="str">
        <f t="shared" si="12"/>
        <v>Adams Bridget</v>
      </c>
      <c r="B821" s="8">
        <v>790</v>
      </c>
      <c r="C821" s="1">
        <v>55820</v>
      </c>
      <c r="D821" s="3">
        <v>44074</v>
      </c>
      <c r="E821" s="1" t="s">
        <v>61</v>
      </c>
      <c r="F821" t="s">
        <v>16</v>
      </c>
      <c r="G821" s="4">
        <v>21.5</v>
      </c>
      <c r="H821">
        <v>50</v>
      </c>
      <c r="I821" s="1">
        <v>6</v>
      </c>
      <c r="J821" t="str">
        <f>VLOOKUP(E821,'[1]Contacts (2)'!$E$2:$G$54,2)</f>
        <v>Bridget Adams</v>
      </c>
      <c r="K821" t="str">
        <f>VLOOKUP(E821,'[1]Contacts (2)'!$E$2:$G$54,3)</f>
        <v>Invercargill</v>
      </c>
      <c r="L821" t="s">
        <v>200</v>
      </c>
      <c r="M821" t="s">
        <v>213</v>
      </c>
    </row>
    <row r="822" spans="1:13" x14ac:dyDescent="0.25">
      <c r="A822" t="str">
        <f t="shared" si="12"/>
        <v>Isaacs John</v>
      </c>
      <c r="B822" s="8">
        <v>748</v>
      </c>
      <c r="C822" s="1">
        <v>55821</v>
      </c>
      <c r="D822" s="3">
        <v>44074</v>
      </c>
      <c r="E822" s="1" t="s">
        <v>27</v>
      </c>
      <c r="F822" t="s">
        <v>20</v>
      </c>
      <c r="G822" s="4">
        <v>29.95</v>
      </c>
      <c r="H822">
        <v>100</v>
      </c>
      <c r="I822" s="1">
        <v>8</v>
      </c>
      <c r="J822" t="str">
        <f>VLOOKUP(E822,'[1]Contacts (2)'!$E$2:$G$54,2)</f>
        <v>John Isaacs</v>
      </c>
      <c r="K822" t="str">
        <f>VLOOKUP(E822,'[1]Contacts (2)'!$E$2:$G$54,3)</f>
        <v>Auckland</v>
      </c>
      <c r="L822" t="s">
        <v>204</v>
      </c>
      <c r="M822" t="s">
        <v>209</v>
      </c>
    </row>
    <row r="823" spans="1:13" x14ac:dyDescent="0.25">
      <c r="A823" t="str">
        <f t="shared" si="12"/>
        <v>Fisher Grant</v>
      </c>
      <c r="B823" s="8">
        <v>74</v>
      </c>
      <c r="C823" s="1">
        <v>55822</v>
      </c>
      <c r="D823" s="3">
        <v>44074</v>
      </c>
      <c r="E823" s="1" t="s">
        <v>56</v>
      </c>
      <c r="F823" t="s">
        <v>30</v>
      </c>
      <c r="G823" s="4">
        <v>19.95</v>
      </c>
      <c r="H823">
        <v>100</v>
      </c>
      <c r="I823" s="1">
        <v>3</v>
      </c>
      <c r="J823" t="str">
        <f>VLOOKUP(E823,'[1]Contacts (2)'!$E$2:$G$54,2)</f>
        <v>Grant Fisher</v>
      </c>
      <c r="K823" t="str">
        <f>VLOOKUP(E823,'[1]Contacts (2)'!$E$2:$G$54,3)</f>
        <v>Hamilton</v>
      </c>
      <c r="L823" t="s">
        <v>207</v>
      </c>
      <c r="M823" t="s">
        <v>218</v>
      </c>
    </row>
    <row r="824" spans="1:13" x14ac:dyDescent="0.25">
      <c r="A824" t="str">
        <f t="shared" si="12"/>
        <v>Henry Bridget</v>
      </c>
      <c r="B824" s="8">
        <v>36</v>
      </c>
      <c r="C824" s="1">
        <v>55823</v>
      </c>
      <c r="D824" s="3">
        <v>44075</v>
      </c>
      <c r="E824" s="1" t="s">
        <v>48</v>
      </c>
      <c r="F824" t="s">
        <v>16</v>
      </c>
      <c r="G824" s="4">
        <v>21.5</v>
      </c>
      <c r="H824">
        <v>10</v>
      </c>
      <c r="I824" s="1">
        <v>5</v>
      </c>
      <c r="J824" t="str">
        <f>VLOOKUP(E824,'[1]Contacts (2)'!$E$2:$G$54,2)</f>
        <v>Bridget Henry</v>
      </c>
      <c r="K824" t="str">
        <f>VLOOKUP(E824,'[1]Contacts (2)'!$E$2:$G$54,3)</f>
        <v>Hamilton</v>
      </c>
      <c r="L824" t="s">
        <v>200</v>
      </c>
      <c r="M824" t="s">
        <v>215</v>
      </c>
    </row>
    <row r="825" spans="1:13" x14ac:dyDescent="0.25">
      <c r="A825" t="str">
        <f t="shared" si="12"/>
        <v>Davis Alice</v>
      </c>
      <c r="B825" s="8">
        <v>841</v>
      </c>
      <c r="C825" s="1">
        <v>55824</v>
      </c>
      <c r="D825" s="3">
        <v>44075</v>
      </c>
      <c r="E825" s="1" t="s">
        <v>43</v>
      </c>
      <c r="F825" t="s">
        <v>16</v>
      </c>
      <c r="G825" s="4">
        <v>21.5</v>
      </c>
      <c r="H825">
        <v>25</v>
      </c>
      <c r="I825" s="1">
        <v>6</v>
      </c>
      <c r="J825" t="str">
        <f>VLOOKUP(E825,'[1]Contacts (2)'!$E$2:$G$54,2)</f>
        <v>Alice Davis</v>
      </c>
      <c r="K825" t="str">
        <f>VLOOKUP(E825,'[1]Contacts (2)'!$E$2:$G$54,3)</f>
        <v>Dunedin</v>
      </c>
      <c r="L825" t="s">
        <v>202</v>
      </c>
      <c r="M825" t="s">
        <v>210</v>
      </c>
    </row>
    <row r="826" spans="1:13" x14ac:dyDescent="0.25">
      <c r="A826" t="str">
        <f t="shared" si="12"/>
        <v>Fisher Bridget</v>
      </c>
      <c r="B826" s="8">
        <v>751</v>
      </c>
      <c r="C826" s="1">
        <v>55825</v>
      </c>
      <c r="D826" s="3">
        <v>44075</v>
      </c>
      <c r="E826" s="1" t="s">
        <v>53</v>
      </c>
      <c r="F826" t="s">
        <v>30</v>
      </c>
      <c r="G826" s="4">
        <v>19.95</v>
      </c>
      <c r="H826">
        <v>50</v>
      </c>
      <c r="I826" s="1">
        <v>4</v>
      </c>
      <c r="J826" t="str">
        <f>VLOOKUP(E826,'[1]Contacts (2)'!$E$2:$G$54,2)</f>
        <v>Bridget Fisher</v>
      </c>
      <c r="K826" t="str">
        <f>VLOOKUP(E826,'[1]Contacts (2)'!$E$2:$G$54,3)</f>
        <v>Christchurch</v>
      </c>
      <c r="L826" t="s">
        <v>200</v>
      </c>
      <c r="M826" t="s">
        <v>218</v>
      </c>
    </row>
    <row r="827" spans="1:13" x14ac:dyDescent="0.25">
      <c r="A827" t="str">
        <f t="shared" si="12"/>
        <v>Cox Grant</v>
      </c>
      <c r="B827" s="8">
        <v>2715</v>
      </c>
      <c r="C827" s="1">
        <v>55826</v>
      </c>
      <c r="D827" s="3">
        <v>44075</v>
      </c>
      <c r="E827" s="1" t="s">
        <v>58</v>
      </c>
      <c r="F827" t="s">
        <v>16</v>
      </c>
      <c r="G827" s="4">
        <v>21.5</v>
      </c>
      <c r="H827">
        <v>20</v>
      </c>
      <c r="I827" s="1">
        <v>5</v>
      </c>
      <c r="J827" t="str">
        <f>VLOOKUP(E827,'[1]Contacts (2)'!$E$2:$G$54,2)</f>
        <v>Grant Cox</v>
      </c>
      <c r="K827" t="str">
        <f>VLOOKUP(E827,'[1]Contacts (2)'!$E$2:$G$54,3)</f>
        <v>Wellington</v>
      </c>
      <c r="L827" t="s">
        <v>207</v>
      </c>
      <c r="M827" t="s">
        <v>205</v>
      </c>
    </row>
    <row r="828" spans="1:13" x14ac:dyDescent="0.25">
      <c r="A828" t="str">
        <f t="shared" si="12"/>
        <v>Lucky Bridget</v>
      </c>
      <c r="B828" s="8">
        <v>739</v>
      </c>
      <c r="C828" s="1">
        <v>55827</v>
      </c>
      <c r="D828" s="3">
        <v>44075</v>
      </c>
      <c r="E828" s="1" t="s">
        <v>25</v>
      </c>
      <c r="F828" t="s">
        <v>16</v>
      </c>
      <c r="G828" s="4">
        <v>21.5</v>
      </c>
      <c r="H828">
        <v>25</v>
      </c>
      <c r="I828" s="1">
        <v>5</v>
      </c>
      <c r="J828" t="str">
        <f>VLOOKUP(E828,'[1]Contacts (2)'!$E$2:$G$54,2)</f>
        <v>Bridget Lucky</v>
      </c>
      <c r="K828" t="str">
        <f>VLOOKUP(E828,'[1]Contacts (2)'!$E$2:$G$54,3)</f>
        <v>Invercargill</v>
      </c>
      <c r="L828" t="s">
        <v>200</v>
      </c>
      <c r="M828" t="s">
        <v>214</v>
      </c>
    </row>
    <row r="829" spans="1:13" x14ac:dyDescent="0.25">
      <c r="A829" t="str">
        <f t="shared" si="12"/>
        <v>Jones Grant</v>
      </c>
      <c r="B829" s="8">
        <v>730</v>
      </c>
      <c r="C829" s="1">
        <v>55828</v>
      </c>
      <c r="D829" s="3">
        <v>44075</v>
      </c>
      <c r="E829" s="1" t="s">
        <v>17</v>
      </c>
      <c r="F829" t="s">
        <v>16</v>
      </c>
      <c r="G829" s="4">
        <v>21.5</v>
      </c>
      <c r="H829">
        <v>25</v>
      </c>
      <c r="I829" s="1">
        <v>6</v>
      </c>
      <c r="J829" t="str">
        <f>VLOOKUP(E829,'[1]Contacts (2)'!$E$2:$G$54,2)</f>
        <v>Grant Jones</v>
      </c>
      <c r="K829" t="str">
        <f>VLOOKUP(E829,'[1]Contacts (2)'!$E$2:$G$54,3)</f>
        <v>Hamilton</v>
      </c>
      <c r="L829" t="s">
        <v>207</v>
      </c>
      <c r="M829" t="s">
        <v>208</v>
      </c>
    </row>
    <row r="830" spans="1:13" x14ac:dyDescent="0.25">
      <c r="A830" t="str">
        <f t="shared" si="12"/>
        <v>Cox Bridget</v>
      </c>
      <c r="B830" s="8">
        <v>1733</v>
      </c>
      <c r="C830" s="1">
        <v>55829</v>
      </c>
      <c r="D830" s="3">
        <v>44076</v>
      </c>
      <c r="E830" s="1" t="s">
        <v>14</v>
      </c>
      <c r="F830" t="s">
        <v>10</v>
      </c>
      <c r="G830" s="4">
        <v>37.5</v>
      </c>
      <c r="H830">
        <v>25</v>
      </c>
      <c r="I830" s="1">
        <v>9</v>
      </c>
      <c r="J830" t="str">
        <f>VLOOKUP(E830,'[1]Contacts (2)'!$E$2:$G$54,2)</f>
        <v>Bridget Cox</v>
      </c>
      <c r="K830" t="str">
        <f>VLOOKUP(E830,'[1]Contacts (2)'!$E$2:$G$54,3)</f>
        <v>Christchurch</v>
      </c>
      <c r="L830" t="s">
        <v>200</v>
      </c>
      <c r="M830" t="s">
        <v>205</v>
      </c>
    </row>
    <row r="831" spans="1:13" x14ac:dyDescent="0.25">
      <c r="A831" t="str">
        <f t="shared" si="12"/>
        <v>Henry John</v>
      </c>
      <c r="B831" s="8">
        <v>832</v>
      </c>
      <c r="C831" s="1">
        <v>55830</v>
      </c>
      <c r="D831" s="3">
        <v>44076</v>
      </c>
      <c r="E831" s="1" t="s">
        <v>28</v>
      </c>
      <c r="F831" t="s">
        <v>30</v>
      </c>
      <c r="G831" s="4">
        <v>19.95</v>
      </c>
      <c r="H831">
        <v>100</v>
      </c>
      <c r="I831" s="1">
        <v>4</v>
      </c>
      <c r="J831" t="str">
        <f>VLOOKUP(E831,'[1]Contacts (2)'!$E$2:$G$54,2)</f>
        <v>John Henry</v>
      </c>
      <c r="K831" t="str">
        <f>VLOOKUP(E831,'[1]Contacts (2)'!$E$2:$G$54,3)</f>
        <v>Wellington</v>
      </c>
      <c r="L831" t="s">
        <v>204</v>
      </c>
      <c r="M831" t="s">
        <v>215</v>
      </c>
    </row>
    <row r="832" spans="1:13" x14ac:dyDescent="0.25">
      <c r="A832" t="str">
        <f t="shared" si="12"/>
        <v>Fisher Bridget</v>
      </c>
      <c r="B832" s="8">
        <v>751</v>
      </c>
      <c r="C832" s="1">
        <v>55831</v>
      </c>
      <c r="D832" s="3">
        <v>44076</v>
      </c>
      <c r="E832" s="1" t="s">
        <v>53</v>
      </c>
      <c r="F832" t="s">
        <v>12</v>
      </c>
      <c r="G832" s="4">
        <v>22.95</v>
      </c>
      <c r="H832">
        <v>100</v>
      </c>
      <c r="I832" s="1">
        <v>6</v>
      </c>
      <c r="J832" t="str">
        <f>VLOOKUP(E832,'[1]Contacts (2)'!$E$2:$G$54,2)</f>
        <v>Bridget Fisher</v>
      </c>
      <c r="K832" t="str">
        <f>VLOOKUP(E832,'[1]Contacts (2)'!$E$2:$G$54,3)</f>
        <v>Christchurch</v>
      </c>
      <c r="L832" t="s">
        <v>200</v>
      </c>
      <c r="M832" t="s">
        <v>218</v>
      </c>
    </row>
    <row r="833" spans="1:13" x14ac:dyDescent="0.25">
      <c r="A833" t="str">
        <f t="shared" si="12"/>
        <v>Oliver Grant</v>
      </c>
      <c r="B833" s="8">
        <v>859</v>
      </c>
      <c r="C833" s="1">
        <v>55832</v>
      </c>
      <c r="D833" s="3">
        <v>44076</v>
      </c>
      <c r="E833" s="1" t="s">
        <v>21</v>
      </c>
      <c r="F833" t="s">
        <v>12</v>
      </c>
      <c r="G833" s="4">
        <v>22.95</v>
      </c>
      <c r="H833">
        <v>50</v>
      </c>
      <c r="I833" s="1">
        <v>7</v>
      </c>
      <c r="J833" t="str">
        <f>VLOOKUP(E833,'[1]Contacts (2)'!$E$2:$G$54,2)</f>
        <v>Grant Oliver</v>
      </c>
      <c r="K833" t="str">
        <f>VLOOKUP(E833,'[1]Contacts (2)'!$E$2:$G$54,3)</f>
        <v>Auckland</v>
      </c>
      <c r="L833" t="s">
        <v>207</v>
      </c>
      <c r="M833" t="s">
        <v>211</v>
      </c>
    </row>
    <row r="834" spans="1:13" x14ac:dyDescent="0.25">
      <c r="A834" t="str">
        <f t="shared" si="12"/>
        <v>Grace Bridget</v>
      </c>
      <c r="B834" s="8">
        <v>718</v>
      </c>
      <c r="C834" s="1">
        <v>55833</v>
      </c>
      <c r="D834" s="3">
        <v>44076</v>
      </c>
      <c r="E834" s="1" t="s">
        <v>9</v>
      </c>
      <c r="F834" t="s">
        <v>12</v>
      </c>
      <c r="G834" s="4">
        <v>22.95</v>
      </c>
      <c r="H834">
        <v>100</v>
      </c>
      <c r="I834" s="1">
        <v>9</v>
      </c>
      <c r="J834" t="str">
        <f>VLOOKUP(E834,'[1]Contacts (2)'!$E$2:$G$54,2)</f>
        <v>Bridget Grace</v>
      </c>
      <c r="K834" t="str">
        <f>VLOOKUP(E834,'[1]Contacts (2)'!$E$2:$G$54,3)</f>
        <v>Invercargill</v>
      </c>
      <c r="L834" t="s">
        <v>200</v>
      </c>
      <c r="M834" t="s">
        <v>201</v>
      </c>
    </row>
    <row r="835" spans="1:13" x14ac:dyDescent="0.25">
      <c r="A835" t="str">
        <f t="shared" ref="A835:A898" si="13">M835&amp;" "&amp;L835</f>
        <v>Peters Grant</v>
      </c>
      <c r="B835" s="8">
        <v>772</v>
      </c>
      <c r="C835" s="1">
        <v>55834</v>
      </c>
      <c r="D835" s="3">
        <v>44076</v>
      </c>
      <c r="E835" s="1" t="s">
        <v>38</v>
      </c>
      <c r="F835" t="s">
        <v>16</v>
      </c>
      <c r="G835" s="4">
        <v>21.5</v>
      </c>
      <c r="H835">
        <v>10</v>
      </c>
      <c r="I835" s="1">
        <v>6</v>
      </c>
      <c r="J835" t="str">
        <f>VLOOKUP(E835,'[1]Contacts (2)'!$E$2:$G$54,2)</f>
        <v>Grant Peters</v>
      </c>
      <c r="K835" t="str">
        <f>VLOOKUP(E835,'[1]Contacts (2)'!$E$2:$G$54,3)</f>
        <v>Christchurch</v>
      </c>
      <c r="L835" t="s">
        <v>207</v>
      </c>
      <c r="M835" t="s">
        <v>217</v>
      </c>
    </row>
    <row r="836" spans="1:13" x14ac:dyDescent="0.25">
      <c r="A836" t="str">
        <f t="shared" si="13"/>
        <v>Neville Grant</v>
      </c>
      <c r="B836" s="8">
        <v>826</v>
      </c>
      <c r="C836" s="1">
        <v>55835</v>
      </c>
      <c r="D836" s="3">
        <v>44077</v>
      </c>
      <c r="E836" s="1" t="s">
        <v>22</v>
      </c>
      <c r="F836" t="s">
        <v>16</v>
      </c>
      <c r="G836" s="4">
        <v>21.5</v>
      </c>
      <c r="H836">
        <v>20</v>
      </c>
      <c r="I836" s="1">
        <v>5</v>
      </c>
      <c r="J836" t="str">
        <f>VLOOKUP(E836,'[1]Contacts (2)'!$E$2:$G$54,2)</f>
        <v>Grant Neville</v>
      </c>
      <c r="K836" t="str">
        <f>VLOOKUP(E836,'[1]Contacts (2)'!$E$2:$G$54,3)</f>
        <v>Christchurch</v>
      </c>
      <c r="L836" t="s">
        <v>207</v>
      </c>
      <c r="M836" t="s">
        <v>212</v>
      </c>
    </row>
    <row r="837" spans="1:13" x14ac:dyDescent="0.25">
      <c r="A837" t="str">
        <f t="shared" si="13"/>
        <v>Munro Grant</v>
      </c>
      <c r="B837" s="8">
        <v>79</v>
      </c>
      <c r="C837" s="1">
        <v>55836</v>
      </c>
      <c r="D837" s="3">
        <v>44077</v>
      </c>
      <c r="E837" s="1" t="s">
        <v>57</v>
      </c>
      <c r="F837" t="s">
        <v>10</v>
      </c>
      <c r="G837" s="4">
        <v>37.5</v>
      </c>
      <c r="H837">
        <v>50</v>
      </c>
      <c r="I837" s="1">
        <v>8</v>
      </c>
      <c r="J837" t="str">
        <f>VLOOKUP(E837,'[1]Contacts (2)'!$E$2:$G$54,2)</f>
        <v>Grant Munro</v>
      </c>
      <c r="K837" t="str">
        <f>VLOOKUP(E837,'[1]Contacts (2)'!$E$2:$G$54,3)</f>
        <v>Wellington</v>
      </c>
      <c r="L837" t="s">
        <v>207</v>
      </c>
      <c r="M837" t="s">
        <v>219</v>
      </c>
    </row>
    <row r="838" spans="1:13" x14ac:dyDescent="0.25">
      <c r="A838" t="str">
        <f t="shared" si="13"/>
        <v>Munro Bridget</v>
      </c>
      <c r="B838" s="8">
        <v>823</v>
      </c>
      <c r="C838" s="1">
        <v>55837</v>
      </c>
      <c r="D838" s="3">
        <v>44077</v>
      </c>
      <c r="E838" s="1" t="s">
        <v>55</v>
      </c>
      <c r="F838" t="s">
        <v>10</v>
      </c>
      <c r="G838" s="4">
        <v>37.5</v>
      </c>
      <c r="H838">
        <v>50</v>
      </c>
      <c r="I838" s="1">
        <v>9</v>
      </c>
      <c r="J838" t="str">
        <f>VLOOKUP(E838,'[1]Contacts (2)'!$E$2:$G$54,2)</f>
        <v>Bridget Munro</v>
      </c>
      <c r="K838" t="str">
        <f>VLOOKUP(E838,'[1]Contacts (2)'!$E$2:$G$54,3)</f>
        <v>Christchurch</v>
      </c>
      <c r="L838" t="s">
        <v>200</v>
      </c>
      <c r="M838" t="s">
        <v>219</v>
      </c>
    </row>
    <row r="839" spans="1:13" x14ac:dyDescent="0.25">
      <c r="A839" t="str">
        <f t="shared" si="13"/>
        <v>Peters Grant</v>
      </c>
      <c r="B839" s="8">
        <v>772</v>
      </c>
      <c r="C839" s="1">
        <v>55838</v>
      </c>
      <c r="D839" s="3">
        <v>44077</v>
      </c>
      <c r="E839" s="1" t="s">
        <v>38</v>
      </c>
      <c r="F839" t="s">
        <v>20</v>
      </c>
      <c r="G839" s="4">
        <v>29.95</v>
      </c>
      <c r="H839">
        <v>25</v>
      </c>
      <c r="I839" s="1">
        <v>7</v>
      </c>
      <c r="J839" t="str">
        <f>VLOOKUP(E839,'[1]Contacts (2)'!$E$2:$G$54,2)</f>
        <v>Grant Peters</v>
      </c>
      <c r="K839" t="str">
        <f>VLOOKUP(E839,'[1]Contacts (2)'!$E$2:$G$54,3)</f>
        <v>Christchurch</v>
      </c>
      <c r="L839" t="s">
        <v>207</v>
      </c>
      <c r="M839" t="s">
        <v>217</v>
      </c>
    </row>
    <row r="840" spans="1:13" x14ac:dyDescent="0.25">
      <c r="A840" t="str">
        <f t="shared" si="13"/>
        <v>Isaacs Alice</v>
      </c>
      <c r="B840" s="8">
        <v>757</v>
      </c>
      <c r="C840" s="1">
        <v>55839</v>
      </c>
      <c r="D840" s="3">
        <v>44077</v>
      </c>
      <c r="E840" s="1" t="s">
        <v>59</v>
      </c>
      <c r="F840" t="s">
        <v>16</v>
      </c>
      <c r="G840" s="4">
        <v>21.5</v>
      </c>
      <c r="H840">
        <v>20</v>
      </c>
      <c r="I840" s="1">
        <v>9</v>
      </c>
      <c r="J840" t="str">
        <f>VLOOKUP(E840,'[1]Contacts (2)'!$E$2:$G$54,2)</f>
        <v>Alice Isaacs</v>
      </c>
      <c r="K840" t="str">
        <f>VLOOKUP(E840,'[1]Contacts (2)'!$E$2:$G$54,3)</f>
        <v>Hamilton</v>
      </c>
      <c r="L840" t="s">
        <v>202</v>
      </c>
      <c r="M840" t="s">
        <v>209</v>
      </c>
    </row>
    <row r="841" spans="1:13" x14ac:dyDescent="0.25">
      <c r="A841" t="str">
        <f t="shared" si="13"/>
        <v>Cox Bridget</v>
      </c>
      <c r="B841" s="8">
        <v>1733</v>
      </c>
      <c r="C841" s="1">
        <v>55840</v>
      </c>
      <c r="D841" s="3">
        <v>44078</v>
      </c>
      <c r="E841" s="1" t="s">
        <v>14</v>
      </c>
      <c r="F841" t="s">
        <v>30</v>
      </c>
      <c r="G841" s="4">
        <v>19.95</v>
      </c>
      <c r="H841">
        <v>10</v>
      </c>
      <c r="I841" s="1">
        <v>8</v>
      </c>
      <c r="J841" t="str">
        <f>VLOOKUP(E841,'[1]Contacts (2)'!$E$2:$G$54,2)</f>
        <v>Bridget Cox</v>
      </c>
      <c r="K841" t="str">
        <f>VLOOKUP(E841,'[1]Contacts (2)'!$E$2:$G$54,3)</f>
        <v>Christchurch</v>
      </c>
      <c r="L841" t="s">
        <v>200</v>
      </c>
      <c r="M841" t="s">
        <v>205</v>
      </c>
    </row>
    <row r="842" spans="1:13" x14ac:dyDescent="0.25">
      <c r="A842" t="str">
        <f t="shared" si="13"/>
        <v>Adams John</v>
      </c>
      <c r="B842" s="8">
        <v>2769</v>
      </c>
      <c r="C842" s="1">
        <v>55841</v>
      </c>
      <c r="D842" s="3">
        <v>44078</v>
      </c>
      <c r="E842" s="1" t="s">
        <v>24</v>
      </c>
      <c r="F842" t="s">
        <v>12</v>
      </c>
      <c r="G842" s="4">
        <v>22.95</v>
      </c>
      <c r="H842">
        <v>25</v>
      </c>
      <c r="I842" s="1">
        <v>7</v>
      </c>
      <c r="J842" t="str">
        <f>VLOOKUP(E842,'[1]Contacts (2)'!$E$2:$G$54,2)</f>
        <v>John Adams</v>
      </c>
      <c r="K842" t="str">
        <f>VLOOKUP(E842,'[1]Contacts (2)'!$E$2:$G$54,3)</f>
        <v>Dunedin</v>
      </c>
      <c r="L842" t="s">
        <v>204</v>
      </c>
      <c r="M842" t="s">
        <v>213</v>
      </c>
    </row>
    <row r="843" spans="1:13" x14ac:dyDescent="0.25">
      <c r="A843" t="str">
        <f t="shared" si="13"/>
        <v>Grace Alice</v>
      </c>
      <c r="B843" s="8">
        <v>706</v>
      </c>
      <c r="C843" s="1">
        <v>55842</v>
      </c>
      <c r="D843" s="3">
        <v>44078</v>
      </c>
      <c r="E843" s="1" t="s">
        <v>49</v>
      </c>
      <c r="F843" t="s">
        <v>12</v>
      </c>
      <c r="G843" s="4">
        <v>22.95</v>
      </c>
      <c r="H843">
        <v>25</v>
      </c>
      <c r="I843" s="1">
        <v>7</v>
      </c>
      <c r="J843" t="str">
        <f>VLOOKUP(E843,'[1]Contacts (2)'!$E$2:$G$54,2)</f>
        <v>Alice Grace</v>
      </c>
      <c r="K843" t="str">
        <f>VLOOKUP(E843,'[1]Contacts (2)'!$E$2:$G$54,3)</f>
        <v>Christchurch</v>
      </c>
      <c r="L843" t="s">
        <v>202</v>
      </c>
      <c r="M843" t="s">
        <v>201</v>
      </c>
    </row>
    <row r="844" spans="1:13" x14ac:dyDescent="0.25">
      <c r="A844" t="str">
        <f t="shared" si="13"/>
        <v>Cox John</v>
      </c>
      <c r="B844" s="8">
        <v>775</v>
      </c>
      <c r="C844" s="1">
        <v>55843</v>
      </c>
      <c r="D844" s="3">
        <v>44078</v>
      </c>
      <c r="E844" s="1" t="s">
        <v>13</v>
      </c>
      <c r="F844" t="s">
        <v>10</v>
      </c>
      <c r="G844" s="4">
        <v>37.5</v>
      </c>
      <c r="H844">
        <v>50</v>
      </c>
      <c r="I844" s="1">
        <v>8</v>
      </c>
      <c r="J844" t="str">
        <f>VLOOKUP(E844,'[1]Contacts (2)'!$E$2:$G$54,2)</f>
        <v>John Cox</v>
      </c>
      <c r="K844" t="str">
        <f>VLOOKUP(E844,'[1]Contacts (2)'!$E$2:$G$54,3)</f>
        <v>Hamilton</v>
      </c>
      <c r="L844" t="s">
        <v>204</v>
      </c>
      <c r="M844" t="s">
        <v>205</v>
      </c>
    </row>
    <row r="845" spans="1:13" x14ac:dyDescent="0.25">
      <c r="A845" t="str">
        <f t="shared" si="13"/>
        <v>Jones Grant</v>
      </c>
      <c r="B845" s="8">
        <v>730</v>
      </c>
      <c r="C845" s="1">
        <v>55844</v>
      </c>
      <c r="D845" s="3">
        <v>44078</v>
      </c>
      <c r="E845" s="1" t="s">
        <v>17</v>
      </c>
      <c r="F845" t="s">
        <v>30</v>
      </c>
      <c r="G845" s="4">
        <v>19.95</v>
      </c>
      <c r="H845">
        <v>10</v>
      </c>
      <c r="I845" s="1">
        <v>4</v>
      </c>
      <c r="J845" t="str">
        <f>VLOOKUP(E845,'[1]Contacts (2)'!$E$2:$G$54,2)</f>
        <v>Grant Jones</v>
      </c>
      <c r="K845" t="str">
        <f>VLOOKUP(E845,'[1]Contacts (2)'!$E$2:$G$54,3)</f>
        <v>Hamilton</v>
      </c>
      <c r="L845" t="s">
        <v>207</v>
      </c>
      <c r="M845" t="s">
        <v>208</v>
      </c>
    </row>
    <row r="846" spans="1:13" x14ac:dyDescent="0.25">
      <c r="A846" t="str">
        <f t="shared" si="13"/>
        <v>Adams Bridget</v>
      </c>
      <c r="B846" s="8">
        <v>790</v>
      </c>
      <c r="C846" s="1">
        <v>55845</v>
      </c>
      <c r="D846" s="3">
        <v>44079</v>
      </c>
      <c r="E846" s="1" t="s">
        <v>61</v>
      </c>
      <c r="F846" t="s">
        <v>12</v>
      </c>
      <c r="G846" s="4">
        <v>22.95</v>
      </c>
      <c r="H846">
        <v>20</v>
      </c>
      <c r="I846" s="1">
        <v>6</v>
      </c>
      <c r="J846" t="str">
        <f>VLOOKUP(E846,'[1]Contacts (2)'!$E$2:$G$54,2)</f>
        <v>Bridget Adams</v>
      </c>
      <c r="K846" t="str">
        <f>VLOOKUP(E846,'[1]Contacts (2)'!$E$2:$G$54,3)</f>
        <v>Invercargill</v>
      </c>
      <c r="L846" t="s">
        <v>200</v>
      </c>
      <c r="M846" t="s">
        <v>213</v>
      </c>
    </row>
    <row r="847" spans="1:13" x14ac:dyDescent="0.25">
      <c r="A847" t="str">
        <f t="shared" si="13"/>
        <v>Jones Grant</v>
      </c>
      <c r="B847" s="8">
        <v>730</v>
      </c>
      <c r="C847" s="1">
        <v>55846</v>
      </c>
      <c r="D847" s="3">
        <v>44079</v>
      </c>
      <c r="E847" s="1" t="s">
        <v>17</v>
      </c>
      <c r="F847" t="s">
        <v>10</v>
      </c>
      <c r="G847" s="4">
        <v>37.5</v>
      </c>
      <c r="H847">
        <v>25</v>
      </c>
      <c r="I847" s="1">
        <v>8</v>
      </c>
      <c r="J847" t="str">
        <f>VLOOKUP(E847,'[1]Contacts (2)'!$E$2:$G$54,2)</f>
        <v>Grant Jones</v>
      </c>
      <c r="K847" t="str">
        <f>VLOOKUP(E847,'[1]Contacts (2)'!$E$2:$G$54,3)</f>
        <v>Hamilton</v>
      </c>
      <c r="L847" t="s">
        <v>207</v>
      </c>
      <c r="M847" t="s">
        <v>208</v>
      </c>
    </row>
    <row r="848" spans="1:13" x14ac:dyDescent="0.25">
      <c r="A848" t="str">
        <f t="shared" si="13"/>
        <v>Adams Alice</v>
      </c>
      <c r="B848" s="8">
        <v>850</v>
      </c>
      <c r="C848" s="1">
        <v>55847</v>
      </c>
      <c r="D848" s="3">
        <v>44079</v>
      </c>
      <c r="E848" s="1" t="s">
        <v>36</v>
      </c>
      <c r="F848" t="s">
        <v>30</v>
      </c>
      <c r="G848" s="4">
        <v>19.95</v>
      </c>
      <c r="H848">
        <v>20</v>
      </c>
      <c r="I848" s="1">
        <v>4</v>
      </c>
      <c r="J848" t="str">
        <f>VLOOKUP(E848,'[1]Contacts (2)'!$E$2:$G$54,2)</f>
        <v>Alice Adams</v>
      </c>
      <c r="K848" t="str">
        <f>VLOOKUP(E848,'[1]Contacts (2)'!$E$2:$G$54,3)</f>
        <v>Dunedin</v>
      </c>
      <c r="L848" t="s">
        <v>202</v>
      </c>
      <c r="M848" t="s">
        <v>213</v>
      </c>
    </row>
    <row r="849" spans="1:13" x14ac:dyDescent="0.25">
      <c r="A849" t="str">
        <f t="shared" si="13"/>
        <v>Kelly Grant</v>
      </c>
      <c r="B849" s="8">
        <v>805</v>
      </c>
      <c r="C849" s="1">
        <v>55848</v>
      </c>
      <c r="D849" s="3">
        <v>44079</v>
      </c>
      <c r="E849" s="1" t="s">
        <v>46</v>
      </c>
      <c r="F849" t="s">
        <v>12</v>
      </c>
      <c r="G849" s="4">
        <v>22.95</v>
      </c>
      <c r="H849">
        <v>25</v>
      </c>
      <c r="I849" s="1">
        <v>7</v>
      </c>
      <c r="J849" t="str">
        <f>VLOOKUP(E849,'[1]Contacts (2)'!$E$2:$G$54,2)</f>
        <v>Grant Kelly</v>
      </c>
      <c r="K849" t="str">
        <f>VLOOKUP(E849,'[1]Contacts (2)'!$E$2:$G$54,3)</f>
        <v>Hamilton</v>
      </c>
      <c r="L849" t="s">
        <v>207</v>
      </c>
      <c r="M849" t="s">
        <v>206</v>
      </c>
    </row>
    <row r="850" spans="1:13" x14ac:dyDescent="0.25">
      <c r="A850" t="str">
        <f t="shared" si="13"/>
        <v>Davis Grant</v>
      </c>
      <c r="B850" s="8">
        <v>742</v>
      </c>
      <c r="C850" s="1">
        <v>55849</v>
      </c>
      <c r="D850" s="3">
        <v>44079</v>
      </c>
      <c r="E850" s="1" t="s">
        <v>19</v>
      </c>
      <c r="F850" t="s">
        <v>30</v>
      </c>
      <c r="G850" s="4">
        <v>19.95</v>
      </c>
      <c r="H850">
        <v>10</v>
      </c>
      <c r="I850" s="1">
        <v>4</v>
      </c>
      <c r="J850" t="str">
        <f>VLOOKUP(E850,'[1]Contacts (2)'!$E$2:$G$54,2)</f>
        <v>Grant Davis</v>
      </c>
      <c r="K850" t="str">
        <f>VLOOKUP(E850,'[1]Contacts (2)'!$E$2:$G$54,3)</f>
        <v>Wellington</v>
      </c>
      <c r="L850" t="s">
        <v>207</v>
      </c>
      <c r="M850" t="s">
        <v>210</v>
      </c>
    </row>
    <row r="851" spans="1:13" x14ac:dyDescent="0.25">
      <c r="A851" t="str">
        <f t="shared" si="13"/>
        <v>Grace Grant</v>
      </c>
      <c r="B851" s="8">
        <v>817</v>
      </c>
      <c r="C851" s="1">
        <v>55850</v>
      </c>
      <c r="D851" s="3">
        <v>44080</v>
      </c>
      <c r="E851" s="1" t="s">
        <v>40</v>
      </c>
      <c r="F851" t="s">
        <v>12</v>
      </c>
      <c r="G851" s="4">
        <v>22.95</v>
      </c>
      <c r="H851">
        <v>20</v>
      </c>
      <c r="I851" s="1">
        <v>7</v>
      </c>
      <c r="J851" t="str">
        <f>VLOOKUP(E851,'[1]Contacts (2)'!$E$2:$G$54,2)</f>
        <v>Grant Grace</v>
      </c>
      <c r="K851" t="str">
        <f>VLOOKUP(E851,'[1]Contacts (2)'!$E$2:$G$54,3)</f>
        <v>Christchurch</v>
      </c>
      <c r="L851" t="s">
        <v>207</v>
      </c>
      <c r="M851" t="s">
        <v>201</v>
      </c>
    </row>
    <row r="852" spans="1:13" x14ac:dyDescent="0.25">
      <c r="A852" t="str">
        <f t="shared" si="13"/>
        <v>Oliver Bridget</v>
      </c>
      <c r="B852" s="8">
        <v>1820</v>
      </c>
      <c r="C852" s="1">
        <v>55851</v>
      </c>
      <c r="D852" s="3">
        <v>44080</v>
      </c>
      <c r="E852" s="1" t="s">
        <v>52</v>
      </c>
      <c r="F852" t="s">
        <v>30</v>
      </c>
      <c r="G852" s="4">
        <v>19.95</v>
      </c>
      <c r="H852">
        <v>25</v>
      </c>
      <c r="I852" s="1">
        <v>2</v>
      </c>
      <c r="J852" t="str">
        <f>VLOOKUP(E852,'[1]Contacts (2)'!$E$2:$G$54,2)</f>
        <v>Bridget Oliver</v>
      </c>
      <c r="K852" t="str">
        <f>VLOOKUP(E852,'[1]Contacts (2)'!$E$2:$G$54,3)</f>
        <v>Dunedin</v>
      </c>
      <c r="L852" t="s">
        <v>200</v>
      </c>
      <c r="M852" t="s">
        <v>211</v>
      </c>
    </row>
    <row r="853" spans="1:13" x14ac:dyDescent="0.25">
      <c r="A853" t="str">
        <f t="shared" si="13"/>
        <v>Munro Bridget</v>
      </c>
      <c r="B853" s="8">
        <v>823</v>
      </c>
      <c r="C853" s="1">
        <v>55852</v>
      </c>
      <c r="D853" s="3">
        <v>44080</v>
      </c>
      <c r="E853" s="1" t="s">
        <v>55</v>
      </c>
      <c r="F853" t="s">
        <v>20</v>
      </c>
      <c r="G853" s="4">
        <v>29.95</v>
      </c>
      <c r="H853">
        <v>25</v>
      </c>
      <c r="I853" s="1">
        <v>8</v>
      </c>
      <c r="J853" t="str">
        <f>VLOOKUP(E853,'[1]Contacts (2)'!$E$2:$G$54,2)</f>
        <v>Bridget Munro</v>
      </c>
      <c r="K853" t="str">
        <f>VLOOKUP(E853,'[1]Contacts (2)'!$E$2:$G$54,3)</f>
        <v>Christchurch</v>
      </c>
      <c r="L853" t="s">
        <v>200</v>
      </c>
      <c r="M853" t="s">
        <v>219</v>
      </c>
    </row>
    <row r="854" spans="1:13" x14ac:dyDescent="0.25">
      <c r="A854" t="str">
        <f t="shared" si="13"/>
        <v>Neville Bridget</v>
      </c>
      <c r="B854" s="8">
        <v>712</v>
      </c>
      <c r="C854" s="1">
        <v>55853</v>
      </c>
      <c r="D854" s="3">
        <v>44080</v>
      </c>
      <c r="E854" s="1" t="s">
        <v>50</v>
      </c>
      <c r="F854" t="s">
        <v>30</v>
      </c>
      <c r="G854" s="4">
        <v>19.95</v>
      </c>
      <c r="H854">
        <v>10</v>
      </c>
      <c r="I854" s="1">
        <v>4</v>
      </c>
      <c r="J854" t="str">
        <f>VLOOKUP(E854,'[1]Contacts (2)'!$E$2:$G$54,2)</f>
        <v>Bridget Neville</v>
      </c>
      <c r="K854" t="str">
        <f>VLOOKUP(E854,'[1]Contacts (2)'!$E$2:$G$54,3)</f>
        <v>Christchurch</v>
      </c>
      <c r="L854" t="s">
        <v>200</v>
      </c>
      <c r="M854" t="s">
        <v>212</v>
      </c>
    </row>
    <row r="855" spans="1:13" x14ac:dyDescent="0.25">
      <c r="A855" t="str">
        <f t="shared" si="13"/>
        <v>Henry John</v>
      </c>
      <c r="B855" s="8">
        <v>832</v>
      </c>
      <c r="C855" s="1">
        <v>55854</v>
      </c>
      <c r="D855" s="3">
        <v>44080</v>
      </c>
      <c r="E855" s="1" t="s">
        <v>28</v>
      </c>
      <c r="F855" t="s">
        <v>16</v>
      </c>
      <c r="G855" s="4">
        <v>21.5</v>
      </c>
      <c r="H855">
        <v>10</v>
      </c>
      <c r="I855" s="1">
        <v>5</v>
      </c>
      <c r="J855" t="str">
        <f>VLOOKUP(E855,'[1]Contacts (2)'!$E$2:$G$54,2)</f>
        <v>John Henry</v>
      </c>
      <c r="K855" t="str">
        <f>VLOOKUP(E855,'[1]Contacts (2)'!$E$2:$G$54,3)</f>
        <v>Wellington</v>
      </c>
      <c r="L855" t="s">
        <v>204</v>
      </c>
      <c r="M855" t="s">
        <v>215</v>
      </c>
    </row>
    <row r="856" spans="1:13" x14ac:dyDescent="0.25">
      <c r="A856" t="str">
        <f t="shared" si="13"/>
        <v>Fisher Alice</v>
      </c>
      <c r="B856" s="8">
        <v>814</v>
      </c>
      <c r="C856" s="1">
        <v>55855</v>
      </c>
      <c r="D856" s="3">
        <v>44080</v>
      </c>
      <c r="E856" s="1" t="s">
        <v>64</v>
      </c>
      <c r="F856" t="s">
        <v>12</v>
      </c>
      <c r="G856" s="4">
        <v>22.95</v>
      </c>
      <c r="H856">
        <v>10</v>
      </c>
      <c r="I856" s="1">
        <v>7</v>
      </c>
      <c r="J856" t="str">
        <f>VLOOKUP(E856,'[1]Contacts (2)'!$E$2:$G$54,2)</f>
        <v>Alice Fisher</v>
      </c>
      <c r="K856" t="str">
        <f>VLOOKUP(E856,'[1]Contacts (2)'!$E$2:$G$54,3)</f>
        <v>Christchurch</v>
      </c>
      <c r="L856" t="s">
        <v>202</v>
      </c>
      <c r="M856" t="s">
        <v>218</v>
      </c>
    </row>
    <row r="857" spans="1:13" x14ac:dyDescent="0.25">
      <c r="A857" t="str">
        <f t="shared" si="13"/>
        <v>Bryant Grant</v>
      </c>
      <c r="B857" s="8">
        <v>787</v>
      </c>
      <c r="C857" s="1">
        <v>55856</v>
      </c>
      <c r="D857" s="3">
        <v>44081</v>
      </c>
      <c r="E857" s="1" t="s">
        <v>39</v>
      </c>
      <c r="F857" t="s">
        <v>10</v>
      </c>
      <c r="G857" s="4">
        <v>37.5</v>
      </c>
      <c r="H857">
        <v>50</v>
      </c>
      <c r="I857" s="1">
        <v>10</v>
      </c>
      <c r="J857" t="str">
        <f>VLOOKUP(E857,'[1]Contacts (2)'!$E$2:$G$54,2)</f>
        <v>Grant Bryant</v>
      </c>
      <c r="K857" t="str">
        <f>VLOOKUP(E857,'[1]Contacts (2)'!$E$2:$G$54,3)</f>
        <v>Hamilton</v>
      </c>
      <c r="L857" t="s">
        <v>207</v>
      </c>
      <c r="M857" t="s">
        <v>203</v>
      </c>
    </row>
    <row r="858" spans="1:13" x14ac:dyDescent="0.25">
      <c r="A858" t="str">
        <f t="shared" si="13"/>
        <v>Bryant Grant</v>
      </c>
      <c r="B858" s="8">
        <v>787</v>
      </c>
      <c r="C858" s="1">
        <v>55857</v>
      </c>
      <c r="D858" s="3">
        <v>44081</v>
      </c>
      <c r="E858" s="1" t="s">
        <v>39</v>
      </c>
      <c r="F858" t="s">
        <v>30</v>
      </c>
      <c r="G858" s="4">
        <v>19.95</v>
      </c>
      <c r="H858">
        <v>100</v>
      </c>
      <c r="I858" s="1">
        <v>4</v>
      </c>
      <c r="J858" t="str">
        <f>VLOOKUP(E858,'[1]Contacts (2)'!$E$2:$G$54,2)</f>
        <v>Grant Bryant</v>
      </c>
      <c r="K858" t="str">
        <f>VLOOKUP(E858,'[1]Contacts (2)'!$E$2:$G$54,3)</f>
        <v>Hamilton</v>
      </c>
      <c r="L858" t="s">
        <v>207</v>
      </c>
      <c r="M858" t="s">
        <v>203</v>
      </c>
    </row>
    <row r="859" spans="1:13" x14ac:dyDescent="0.25">
      <c r="A859" t="str">
        <f t="shared" si="13"/>
        <v>Henry Bridget</v>
      </c>
      <c r="B859" s="8">
        <v>36</v>
      </c>
      <c r="C859" s="1">
        <v>55858</v>
      </c>
      <c r="D859" s="3">
        <v>44081</v>
      </c>
      <c r="E859" s="1" t="s">
        <v>48</v>
      </c>
      <c r="F859" t="s">
        <v>16</v>
      </c>
      <c r="G859" s="4">
        <v>21.5</v>
      </c>
      <c r="H859">
        <v>50</v>
      </c>
      <c r="I859" s="1">
        <v>6</v>
      </c>
      <c r="J859" t="str">
        <f>VLOOKUP(E859,'[1]Contacts (2)'!$E$2:$G$54,2)</f>
        <v>Bridget Henry</v>
      </c>
      <c r="K859" t="str">
        <f>VLOOKUP(E859,'[1]Contacts (2)'!$E$2:$G$54,3)</f>
        <v>Hamilton</v>
      </c>
      <c r="L859" t="s">
        <v>200</v>
      </c>
      <c r="M859" t="s">
        <v>215</v>
      </c>
    </row>
    <row r="860" spans="1:13" x14ac:dyDescent="0.25">
      <c r="A860" t="str">
        <f t="shared" si="13"/>
        <v>Davis Grant</v>
      </c>
      <c r="B860" s="8">
        <v>742</v>
      </c>
      <c r="C860" s="1">
        <v>55859</v>
      </c>
      <c r="D860" s="3">
        <v>44081</v>
      </c>
      <c r="E860" s="1" t="s">
        <v>19</v>
      </c>
      <c r="F860" t="s">
        <v>30</v>
      </c>
      <c r="G860" s="4">
        <v>19.95</v>
      </c>
      <c r="H860">
        <v>50</v>
      </c>
      <c r="I860" s="1">
        <v>8</v>
      </c>
      <c r="J860" t="str">
        <f>VLOOKUP(E860,'[1]Contacts (2)'!$E$2:$G$54,2)</f>
        <v>Grant Davis</v>
      </c>
      <c r="K860" t="str">
        <f>VLOOKUP(E860,'[1]Contacts (2)'!$E$2:$G$54,3)</f>
        <v>Wellington</v>
      </c>
      <c r="L860" t="s">
        <v>207</v>
      </c>
      <c r="M860" t="s">
        <v>210</v>
      </c>
    </row>
    <row r="861" spans="1:13" x14ac:dyDescent="0.25">
      <c r="A861" t="str">
        <f t="shared" si="13"/>
        <v>Munro Grant</v>
      </c>
      <c r="B861" s="8">
        <v>79</v>
      </c>
      <c r="C861" s="1">
        <v>55860</v>
      </c>
      <c r="D861" s="3">
        <v>44081</v>
      </c>
      <c r="E861" s="1" t="s">
        <v>57</v>
      </c>
      <c r="F861" t="s">
        <v>30</v>
      </c>
      <c r="G861" s="4">
        <v>19.95</v>
      </c>
      <c r="H861">
        <v>100</v>
      </c>
      <c r="I861" s="1">
        <v>5</v>
      </c>
      <c r="J861" t="str">
        <f>VLOOKUP(E861,'[1]Contacts (2)'!$E$2:$G$54,2)</f>
        <v>Grant Munro</v>
      </c>
      <c r="K861" t="str">
        <f>VLOOKUP(E861,'[1]Contacts (2)'!$E$2:$G$54,3)</f>
        <v>Wellington</v>
      </c>
      <c r="L861" t="s">
        <v>207</v>
      </c>
      <c r="M861" t="s">
        <v>219</v>
      </c>
    </row>
    <row r="862" spans="1:13" x14ac:dyDescent="0.25">
      <c r="A862" t="str">
        <f t="shared" si="13"/>
        <v>Evans John</v>
      </c>
      <c r="B862" s="8">
        <v>811</v>
      </c>
      <c r="C862" s="1">
        <v>55861</v>
      </c>
      <c r="D862" s="3">
        <v>44081</v>
      </c>
      <c r="E862" s="1" t="s">
        <v>37</v>
      </c>
      <c r="F862" t="s">
        <v>10</v>
      </c>
      <c r="G862" s="4">
        <v>37.5</v>
      </c>
      <c r="H862">
        <v>10</v>
      </c>
      <c r="I862" s="1">
        <v>12</v>
      </c>
      <c r="J862" t="str">
        <f>VLOOKUP(E862,'[1]Contacts (2)'!$E$2:$G$54,2)</f>
        <v>John Evans</v>
      </c>
      <c r="K862" t="str">
        <f>VLOOKUP(E862,'[1]Contacts (2)'!$E$2:$G$54,3)</f>
        <v>Invercargill</v>
      </c>
      <c r="L862" t="s">
        <v>204</v>
      </c>
      <c r="M862" t="s">
        <v>216</v>
      </c>
    </row>
    <row r="863" spans="1:13" x14ac:dyDescent="0.25">
      <c r="A863" t="str">
        <f t="shared" si="13"/>
        <v>Cox Bridget</v>
      </c>
      <c r="B863" s="8">
        <v>1733</v>
      </c>
      <c r="C863" s="1">
        <v>55862</v>
      </c>
      <c r="D863" s="3">
        <v>44082</v>
      </c>
      <c r="E863" s="1" t="s">
        <v>14</v>
      </c>
      <c r="F863" t="s">
        <v>16</v>
      </c>
      <c r="G863" s="4">
        <v>21.5</v>
      </c>
      <c r="H863">
        <v>20</v>
      </c>
      <c r="I863" s="1">
        <v>5</v>
      </c>
      <c r="J863" t="str">
        <f>VLOOKUP(E863,'[1]Contacts (2)'!$E$2:$G$54,2)</f>
        <v>Bridget Cox</v>
      </c>
      <c r="K863" t="str">
        <f>VLOOKUP(E863,'[1]Contacts (2)'!$E$2:$G$54,3)</f>
        <v>Christchurch</v>
      </c>
      <c r="L863" t="s">
        <v>200</v>
      </c>
      <c r="M863" t="s">
        <v>205</v>
      </c>
    </row>
    <row r="864" spans="1:13" x14ac:dyDescent="0.25">
      <c r="A864" t="str">
        <f t="shared" si="13"/>
        <v>Fisher Alice</v>
      </c>
      <c r="B864" s="8">
        <v>814</v>
      </c>
      <c r="C864" s="1">
        <v>55863</v>
      </c>
      <c r="D864" s="3">
        <v>44082</v>
      </c>
      <c r="E864" s="1" t="s">
        <v>64</v>
      </c>
      <c r="F864" t="s">
        <v>30</v>
      </c>
      <c r="G864" s="4">
        <v>19.95</v>
      </c>
      <c r="H864">
        <v>100</v>
      </c>
      <c r="I864" s="1">
        <v>5</v>
      </c>
      <c r="J864" t="str">
        <f>VLOOKUP(E864,'[1]Contacts (2)'!$E$2:$G$54,2)</f>
        <v>Alice Fisher</v>
      </c>
      <c r="K864" t="str">
        <f>VLOOKUP(E864,'[1]Contacts (2)'!$E$2:$G$54,3)</f>
        <v>Christchurch</v>
      </c>
      <c r="L864" t="s">
        <v>202</v>
      </c>
      <c r="M864" t="s">
        <v>218</v>
      </c>
    </row>
    <row r="865" spans="1:13" x14ac:dyDescent="0.25">
      <c r="A865" t="str">
        <f t="shared" si="13"/>
        <v>Cox Grant</v>
      </c>
      <c r="B865" s="8">
        <v>2715</v>
      </c>
      <c r="C865" s="1">
        <v>55864</v>
      </c>
      <c r="D865" s="3">
        <v>44082</v>
      </c>
      <c r="E865" s="1" t="s">
        <v>58</v>
      </c>
      <c r="F865" t="s">
        <v>16</v>
      </c>
      <c r="G865" s="4">
        <v>21.5</v>
      </c>
      <c r="H865">
        <v>20</v>
      </c>
      <c r="I865" s="1">
        <v>5</v>
      </c>
      <c r="J865" t="str">
        <f>VLOOKUP(E865,'[1]Contacts (2)'!$E$2:$G$54,2)</f>
        <v>Grant Cox</v>
      </c>
      <c r="K865" t="str">
        <f>VLOOKUP(E865,'[1]Contacts (2)'!$E$2:$G$54,3)</f>
        <v>Wellington</v>
      </c>
      <c r="L865" t="s">
        <v>207</v>
      </c>
      <c r="M865" t="s">
        <v>205</v>
      </c>
    </row>
    <row r="866" spans="1:13" x14ac:dyDescent="0.25">
      <c r="A866" t="str">
        <f t="shared" si="13"/>
        <v>Davis John</v>
      </c>
      <c r="B866" s="8">
        <v>796</v>
      </c>
      <c r="C866" s="1">
        <v>55865</v>
      </c>
      <c r="D866" s="3">
        <v>44082</v>
      </c>
      <c r="E866" s="1" t="s">
        <v>29</v>
      </c>
      <c r="F866" t="s">
        <v>20</v>
      </c>
      <c r="G866" s="4">
        <v>29.95</v>
      </c>
      <c r="H866">
        <v>100</v>
      </c>
      <c r="I866" s="1">
        <v>8</v>
      </c>
      <c r="J866" t="str">
        <f>VLOOKUP(E866,'[1]Contacts (2)'!$E$2:$G$54,2)</f>
        <v>John Davis</v>
      </c>
      <c r="K866" t="str">
        <f>VLOOKUP(E866,'[1]Contacts (2)'!$E$2:$G$54,3)</f>
        <v>Hamilton</v>
      </c>
      <c r="L866" t="s">
        <v>204</v>
      </c>
      <c r="M866" t="s">
        <v>210</v>
      </c>
    </row>
    <row r="867" spans="1:13" x14ac:dyDescent="0.25">
      <c r="A867" t="str">
        <f t="shared" si="13"/>
        <v>Cox Grant</v>
      </c>
      <c r="B867" s="8">
        <v>2715</v>
      </c>
      <c r="C867" s="1">
        <v>55866</v>
      </c>
      <c r="D867" s="3">
        <v>44082</v>
      </c>
      <c r="E867" s="1" t="s">
        <v>58</v>
      </c>
      <c r="F867" t="s">
        <v>16</v>
      </c>
      <c r="G867" s="4">
        <v>21.5</v>
      </c>
      <c r="H867">
        <v>10</v>
      </c>
      <c r="I867" s="1">
        <v>6</v>
      </c>
      <c r="J867" t="str">
        <f>VLOOKUP(E867,'[1]Contacts (2)'!$E$2:$G$54,2)</f>
        <v>Grant Cox</v>
      </c>
      <c r="K867" t="str">
        <f>VLOOKUP(E867,'[1]Contacts (2)'!$E$2:$G$54,3)</f>
        <v>Wellington</v>
      </c>
      <c r="L867" t="s">
        <v>207</v>
      </c>
      <c r="M867" t="s">
        <v>205</v>
      </c>
    </row>
    <row r="868" spans="1:13" x14ac:dyDescent="0.25">
      <c r="A868" t="str">
        <f t="shared" si="13"/>
        <v>Peters Bridget</v>
      </c>
      <c r="B868" s="8">
        <v>766</v>
      </c>
      <c r="C868" s="1">
        <v>55867</v>
      </c>
      <c r="D868" s="3">
        <v>44083</v>
      </c>
      <c r="E868" s="1" t="s">
        <v>62</v>
      </c>
      <c r="F868" t="s">
        <v>10</v>
      </c>
      <c r="G868" s="4">
        <v>37.5</v>
      </c>
      <c r="H868">
        <v>50</v>
      </c>
      <c r="I868" s="1">
        <v>10</v>
      </c>
      <c r="J868" t="str">
        <f>VLOOKUP(E868,'[1]Contacts (2)'!$E$2:$G$54,2)</f>
        <v>Bridget Peters</v>
      </c>
      <c r="K868" t="str">
        <f>VLOOKUP(E868,'[1]Contacts (2)'!$E$2:$G$54,3)</f>
        <v>Hamilton</v>
      </c>
      <c r="L868" t="s">
        <v>200</v>
      </c>
      <c r="M868" t="s">
        <v>217</v>
      </c>
    </row>
    <row r="869" spans="1:13" x14ac:dyDescent="0.25">
      <c r="A869" t="str">
        <f t="shared" si="13"/>
        <v>Bryant Grant</v>
      </c>
      <c r="B869" s="8">
        <v>787</v>
      </c>
      <c r="C869" s="1">
        <v>55868</v>
      </c>
      <c r="D869" s="3">
        <v>44083</v>
      </c>
      <c r="E869" s="1" t="s">
        <v>39</v>
      </c>
      <c r="F869" t="s">
        <v>20</v>
      </c>
      <c r="G869" s="4">
        <v>29.95</v>
      </c>
      <c r="H869">
        <v>100</v>
      </c>
      <c r="I869" s="1">
        <v>13</v>
      </c>
      <c r="J869" t="str">
        <f>VLOOKUP(E869,'[1]Contacts (2)'!$E$2:$G$54,2)</f>
        <v>Grant Bryant</v>
      </c>
      <c r="K869" t="str">
        <f>VLOOKUP(E869,'[1]Contacts (2)'!$E$2:$G$54,3)</f>
        <v>Hamilton</v>
      </c>
      <c r="L869" t="s">
        <v>207</v>
      </c>
      <c r="M869" t="s">
        <v>203</v>
      </c>
    </row>
    <row r="870" spans="1:13" x14ac:dyDescent="0.25">
      <c r="A870" t="str">
        <f t="shared" si="13"/>
        <v>Neville Bridget</v>
      </c>
      <c r="B870" s="8">
        <v>712</v>
      </c>
      <c r="C870" s="1">
        <v>55869</v>
      </c>
      <c r="D870" s="3">
        <v>44083</v>
      </c>
      <c r="E870" s="1" t="s">
        <v>50</v>
      </c>
      <c r="F870" t="s">
        <v>10</v>
      </c>
      <c r="G870" s="4">
        <v>37.5</v>
      </c>
      <c r="H870">
        <v>100</v>
      </c>
      <c r="I870" s="1">
        <v>9</v>
      </c>
      <c r="J870" t="str">
        <f>VLOOKUP(E870,'[1]Contacts (2)'!$E$2:$G$54,2)</f>
        <v>Bridget Neville</v>
      </c>
      <c r="K870" t="str">
        <f>VLOOKUP(E870,'[1]Contacts (2)'!$E$2:$G$54,3)</f>
        <v>Christchurch</v>
      </c>
      <c r="L870" t="s">
        <v>200</v>
      </c>
      <c r="M870" t="s">
        <v>212</v>
      </c>
    </row>
    <row r="871" spans="1:13" x14ac:dyDescent="0.25">
      <c r="A871" t="str">
        <f t="shared" si="13"/>
        <v>Henry Bridget</v>
      </c>
      <c r="B871" s="8">
        <v>36</v>
      </c>
      <c r="C871" s="1">
        <v>55870</v>
      </c>
      <c r="D871" s="3">
        <v>44084</v>
      </c>
      <c r="E871" s="1" t="s">
        <v>48</v>
      </c>
      <c r="F871" t="s">
        <v>16</v>
      </c>
      <c r="G871" s="4">
        <v>21.5</v>
      </c>
      <c r="H871">
        <v>100</v>
      </c>
      <c r="I871" s="1">
        <v>5</v>
      </c>
      <c r="J871" t="str">
        <f>VLOOKUP(E871,'[1]Contacts (2)'!$E$2:$G$54,2)</f>
        <v>Bridget Henry</v>
      </c>
      <c r="K871" t="str">
        <f>VLOOKUP(E871,'[1]Contacts (2)'!$E$2:$G$54,3)</f>
        <v>Hamilton</v>
      </c>
      <c r="L871" t="s">
        <v>200</v>
      </c>
      <c r="M871" t="s">
        <v>215</v>
      </c>
    </row>
    <row r="872" spans="1:13" x14ac:dyDescent="0.25">
      <c r="A872" t="str">
        <f t="shared" si="13"/>
        <v>Kelly Grant</v>
      </c>
      <c r="B872" s="8">
        <v>805</v>
      </c>
      <c r="C872" s="1">
        <v>55871</v>
      </c>
      <c r="D872" s="3">
        <v>44084</v>
      </c>
      <c r="E872" s="1" t="s">
        <v>46</v>
      </c>
      <c r="F872" t="s">
        <v>12</v>
      </c>
      <c r="G872" s="4">
        <v>22.95</v>
      </c>
      <c r="H872">
        <v>50</v>
      </c>
      <c r="I872" s="1">
        <v>6</v>
      </c>
      <c r="J872" t="str">
        <f>VLOOKUP(E872,'[1]Contacts (2)'!$E$2:$G$54,2)</f>
        <v>Grant Kelly</v>
      </c>
      <c r="K872" t="str">
        <f>VLOOKUP(E872,'[1]Contacts (2)'!$E$2:$G$54,3)</f>
        <v>Hamilton</v>
      </c>
      <c r="L872" t="s">
        <v>207</v>
      </c>
      <c r="M872" t="s">
        <v>206</v>
      </c>
    </row>
    <row r="873" spans="1:13" x14ac:dyDescent="0.25">
      <c r="A873" t="str">
        <f t="shared" si="13"/>
        <v>Bryant Grant</v>
      </c>
      <c r="B873" s="8">
        <v>787</v>
      </c>
      <c r="C873" s="1">
        <v>55872</v>
      </c>
      <c r="D873" s="3">
        <v>44084</v>
      </c>
      <c r="E873" s="1" t="s">
        <v>39</v>
      </c>
      <c r="F873" t="s">
        <v>12</v>
      </c>
      <c r="G873" s="4">
        <v>22.95</v>
      </c>
      <c r="H873">
        <v>100</v>
      </c>
      <c r="I873" s="1">
        <v>7</v>
      </c>
      <c r="J873" t="str">
        <f>VLOOKUP(E873,'[1]Contacts (2)'!$E$2:$G$54,2)</f>
        <v>Grant Bryant</v>
      </c>
      <c r="K873" t="str">
        <f>VLOOKUP(E873,'[1]Contacts (2)'!$E$2:$G$54,3)</f>
        <v>Hamilton</v>
      </c>
      <c r="L873" t="s">
        <v>207</v>
      </c>
      <c r="M873" t="s">
        <v>203</v>
      </c>
    </row>
    <row r="874" spans="1:13" x14ac:dyDescent="0.25">
      <c r="A874" t="str">
        <f t="shared" si="13"/>
        <v>Munro Grant</v>
      </c>
      <c r="B874" s="8">
        <v>79</v>
      </c>
      <c r="C874" s="1">
        <v>55873</v>
      </c>
      <c r="D874" s="3">
        <v>44084</v>
      </c>
      <c r="E874" s="1" t="s">
        <v>57</v>
      </c>
      <c r="F874" t="s">
        <v>20</v>
      </c>
      <c r="G874" s="4">
        <v>29.95</v>
      </c>
      <c r="H874">
        <v>10</v>
      </c>
      <c r="I874" s="1">
        <v>11</v>
      </c>
      <c r="J874" t="str">
        <f>VLOOKUP(E874,'[1]Contacts (2)'!$E$2:$G$54,2)</f>
        <v>Grant Munro</v>
      </c>
      <c r="K874" t="str">
        <f>VLOOKUP(E874,'[1]Contacts (2)'!$E$2:$G$54,3)</f>
        <v>Wellington</v>
      </c>
      <c r="L874" t="s">
        <v>207</v>
      </c>
      <c r="M874" t="s">
        <v>219</v>
      </c>
    </row>
    <row r="875" spans="1:13" x14ac:dyDescent="0.25">
      <c r="A875" t="str">
        <f t="shared" si="13"/>
        <v>Isaacs Alice</v>
      </c>
      <c r="B875" s="8">
        <v>757</v>
      </c>
      <c r="C875" s="1">
        <v>55874</v>
      </c>
      <c r="D875" s="3">
        <v>44085</v>
      </c>
      <c r="E875" s="1" t="s">
        <v>59</v>
      </c>
      <c r="F875" t="s">
        <v>12</v>
      </c>
      <c r="G875" s="4">
        <v>22.95</v>
      </c>
      <c r="H875">
        <v>10</v>
      </c>
      <c r="I875" s="1">
        <v>9</v>
      </c>
      <c r="J875" t="str">
        <f>VLOOKUP(E875,'[1]Contacts (2)'!$E$2:$G$54,2)</f>
        <v>Alice Isaacs</v>
      </c>
      <c r="K875" t="str">
        <f>VLOOKUP(E875,'[1]Contacts (2)'!$E$2:$G$54,3)</f>
        <v>Hamilton</v>
      </c>
      <c r="L875" t="s">
        <v>202</v>
      </c>
      <c r="M875" t="s">
        <v>209</v>
      </c>
    </row>
    <row r="876" spans="1:13" x14ac:dyDescent="0.25">
      <c r="A876" t="str">
        <f t="shared" si="13"/>
        <v>Oliver Bridget</v>
      </c>
      <c r="B876" s="8">
        <v>1820</v>
      </c>
      <c r="C876" s="1">
        <v>55875</v>
      </c>
      <c r="D876" s="3">
        <v>44085</v>
      </c>
      <c r="E876" s="1" t="s">
        <v>52</v>
      </c>
      <c r="F876" t="s">
        <v>16</v>
      </c>
      <c r="G876" s="4">
        <v>21.5</v>
      </c>
      <c r="H876">
        <v>50</v>
      </c>
      <c r="I876" s="1">
        <v>5</v>
      </c>
      <c r="J876" t="str">
        <f>VLOOKUP(E876,'[1]Contacts (2)'!$E$2:$G$54,2)</f>
        <v>Bridget Oliver</v>
      </c>
      <c r="K876" t="str">
        <f>VLOOKUP(E876,'[1]Contacts (2)'!$E$2:$G$54,3)</f>
        <v>Dunedin</v>
      </c>
      <c r="L876" t="s">
        <v>200</v>
      </c>
      <c r="M876" t="s">
        <v>211</v>
      </c>
    </row>
    <row r="877" spans="1:13" x14ac:dyDescent="0.25">
      <c r="A877" t="str">
        <f t="shared" si="13"/>
        <v>Cox Bridget</v>
      </c>
      <c r="B877" s="8">
        <v>1733</v>
      </c>
      <c r="C877" s="1">
        <v>55876</v>
      </c>
      <c r="D877" s="3">
        <v>44085</v>
      </c>
      <c r="E877" s="1" t="s">
        <v>14</v>
      </c>
      <c r="F877" t="s">
        <v>30</v>
      </c>
      <c r="G877" s="4">
        <v>19.95</v>
      </c>
      <c r="H877">
        <v>10</v>
      </c>
      <c r="I877" s="1">
        <v>5</v>
      </c>
      <c r="J877" t="str">
        <f>VLOOKUP(E877,'[1]Contacts (2)'!$E$2:$G$54,2)</f>
        <v>Bridget Cox</v>
      </c>
      <c r="K877" t="str">
        <f>VLOOKUP(E877,'[1]Contacts (2)'!$E$2:$G$54,3)</f>
        <v>Christchurch</v>
      </c>
      <c r="L877" t="s">
        <v>200</v>
      </c>
      <c r="M877" t="s">
        <v>205</v>
      </c>
    </row>
    <row r="878" spans="1:13" x14ac:dyDescent="0.25">
      <c r="A878" t="str">
        <f t="shared" si="13"/>
        <v>Evans John</v>
      </c>
      <c r="B878" s="8">
        <v>811</v>
      </c>
      <c r="C878" s="1">
        <v>55877</v>
      </c>
      <c r="D878" s="3">
        <v>44085</v>
      </c>
      <c r="E878" s="1" t="s">
        <v>37</v>
      </c>
      <c r="F878" t="s">
        <v>30</v>
      </c>
      <c r="G878" s="4">
        <v>19.95</v>
      </c>
      <c r="H878">
        <v>50</v>
      </c>
      <c r="I878" s="1">
        <v>5</v>
      </c>
      <c r="J878" t="str">
        <f>VLOOKUP(E878,'[1]Contacts (2)'!$E$2:$G$54,2)</f>
        <v>John Evans</v>
      </c>
      <c r="K878" t="str">
        <f>VLOOKUP(E878,'[1]Contacts (2)'!$E$2:$G$54,3)</f>
        <v>Invercargill</v>
      </c>
      <c r="L878" t="s">
        <v>204</v>
      </c>
      <c r="M878" t="s">
        <v>216</v>
      </c>
    </row>
    <row r="879" spans="1:13" x14ac:dyDescent="0.25">
      <c r="A879" t="str">
        <f t="shared" si="13"/>
        <v>Grace Alice</v>
      </c>
      <c r="B879" s="8">
        <v>706</v>
      </c>
      <c r="C879" s="1">
        <v>55878</v>
      </c>
      <c r="D879" s="3">
        <v>44085</v>
      </c>
      <c r="E879" s="1" t="s">
        <v>49</v>
      </c>
      <c r="F879" t="s">
        <v>12</v>
      </c>
      <c r="G879" s="4">
        <v>22.95</v>
      </c>
      <c r="H879">
        <v>25</v>
      </c>
      <c r="I879" s="1">
        <v>9</v>
      </c>
      <c r="J879" t="str">
        <f>VLOOKUP(E879,'[1]Contacts (2)'!$E$2:$G$54,2)</f>
        <v>Alice Grace</v>
      </c>
      <c r="K879" t="str">
        <f>VLOOKUP(E879,'[1]Contacts (2)'!$E$2:$G$54,3)</f>
        <v>Christchurch</v>
      </c>
      <c r="L879" t="s">
        <v>202</v>
      </c>
      <c r="M879" t="s">
        <v>201</v>
      </c>
    </row>
    <row r="880" spans="1:13" x14ac:dyDescent="0.25">
      <c r="A880" t="str">
        <f t="shared" si="13"/>
        <v>Fisher John</v>
      </c>
      <c r="B880" s="8">
        <v>2856</v>
      </c>
      <c r="C880" s="1">
        <v>55879</v>
      </c>
      <c r="D880" s="3">
        <v>44086</v>
      </c>
      <c r="E880" s="1" t="s">
        <v>54</v>
      </c>
      <c r="F880" t="s">
        <v>16</v>
      </c>
      <c r="G880" s="4">
        <v>21.5</v>
      </c>
      <c r="H880">
        <v>10</v>
      </c>
      <c r="I880" s="1">
        <v>5</v>
      </c>
      <c r="J880" t="str">
        <f>VLOOKUP(E880,'[1]Contacts (2)'!$E$2:$G$54,2)</f>
        <v>John Fisher</v>
      </c>
      <c r="K880" t="str">
        <f>VLOOKUP(E880,'[1]Contacts (2)'!$E$2:$G$54,3)</f>
        <v>Christchurch</v>
      </c>
      <c r="L880" t="s">
        <v>204</v>
      </c>
      <c r="M880" t="s">
        <v>218</v>
      </c>
    </row>
    <row r="881" spans="1:13" x14ac:dyDescent="0.25">
      <c r="A881" t="str">
        <f t="shared" si="13"/>
        <v>Cox John</v>
      </c>
      <c r="B881" s="8">
        <v>775</v>
      </c>
      <c r="C881" s="1">
        <v>55880</v>
      </c>
      <c r="D881" s="3">
        <v>44086</v>
      </c>
      <c r="E881" s="1" t="s">
        <v>13</v>
      </c>
      <c r="F881" t="s">
        <v>12</v>
      </c>
      <c r="G881" s="4">
        <v>22.95</v>
      </c>
      <c r="H881">
        <v>10</v>
      </c>
      <c r="I881" s="1">
        <v>12</v>
      </c>
      <c r="J881" t="str">
        <f>VLOOKUP(E881,'[1]Contacts (2)'!$E$2:$G$54,2)</f>
        <v>John Cox</v>
      </c>
      <c r="K881" t="str">
        <f>VLOOKUP(E881,'[1]Contacts (2)'!$E$2:$G$54,3)</f>
        <v>Hamilton</v>
      </c>
      <c r="L881" t="s">
        <v>204</v>
      </c>
      <c r="M881" t="s">
        <v>205</v>
      </c>
    </row>
    <row r="882" spans="1:13" x14ac:dyDescent="0.25">
      <c r="A882" t="str">
        <f t="shared" si="13"/>
        <v>Jones Bridget</v>
      </c>
      <c r="B882" s="8">
        <v>802</v>
      </c>
      <c r="C882" s="1">
        <v>55881</v>
      </c>
      <c r="D882" s="3">
        <v>44086</v>
      </c>
      <c r="E882" s="1" t="s">
        <v>33</v>
      </c>
      <c r="F882" t="s">
        <v>20</v>
      </c>
      <c r="G882" s="4">
        <v>29.95</v>
      </c>
      <c r="H882">
        <v>100</v>
      </c>
      <c r="I882" s="1">
        <v>8</v>
      </c>
      <c r="J882" t="str">
        <f>VLOOKUP(E882,'[1]Contacts (2)'!$E$2:$G$54,2)</f>
        <v>Bridget Jones</v>
      </c>
      <c r="K882" t="str">
        <f>VLOOKUP(E882,'[1]Contacts (2)'!$E$2:$G$54,3)</f>
        <v>Wellington</v>
      </c>
      <c r="L882" t="s">
        <v>200</v>
      </c>
      <c r="M882" t="s">
        <v>208</v>
      </c>
    </row>
    <row r="883" spans="1:13" x14ac:dyDescent="0.25">
      <c r="A883" t="str">
        <f t="shared" si="13"/>
        <v>Bryant Grant</v>
      </c>
      <c r="B883" s="8">
        <v>787</v>
      </c>
      <c r="C883" s="1">
        <v>55882</v>
      </c>
      <c r="D883" s="3">
        <v>44086</v>
      </c>
      <c r="E883" s="1" t="s">
        <v>39</v>
      </c>
      <c r="F883" t="s">
        <v>12</v>
      </c>
      <c r="G883" s="4">
        <v>22.95</v>
      </c>
      <c r="H883">
        <v>100</v>
      </c>
      <c r="I883" s="1">
        <v>6</v>
      </c>
      <c r="J883" t="str">
        <f>VLOOKUP(E883,'[1]Contacts (2)'!$E$2:$G$54,2)</f>
        <v>Grant Bryant</v>
      </c>
      <c r="K883" t="str">
        <f>VLOOKUP(E883,'[1]Contacts (2)'!$E$2:$G$54,3)</f>
        <v>Hamilton</v>
      </c>
      <c r="L883" t="s">
        <v>207</v>
      </c>
      <c r="M883" t="s">
        <v>203</v>
      </c>
    </row>
    <row r="884" spans="1:13" x14ac:dyDescent="0.25">
      <c r="A884" t="str">
        <f t="shared" si="13"/>
        <v>Kelly Bridget</v>
      </c>
      <c r="B884" s="8">
        <v>829</v>
      </c>
      <c r="C884" s="1">
        <v>55883</v>
      </c>
      <c r="D884" s="3">
        <v>44086</v>
      </c>
      <c r="E884" s="1" t="s">
        <v>26</v>
      </c>
      <c r="F884" t="s">
        <v>12</v>
      </c>
      <c r="G884" s="4">
        <v>22.95</v>
      </c>
      <c r="H884">
        <v>50</v>
      </c>
      <c r="I884" s="1">
        <v>7</v>
      </c>
      <c r="J884" t="str">
        <f>VLOOKUP(E884,'[1]Contacts (2)'!$E$2:$G$54,2)</f>
        <v>Bridget Kelly</v>
      </c>
      <c r="K884" t="str">
        <f>VLOOKUP(E884,'[1]Contacts (2)'!$E$2:$G$54,3)</f>
        <v>Wellington</v>
      </c>
      <c r="L884" t="s">
        <v>200</v>
      </c>
      <c r="M884" t="s">
        <v>206</v>
      </c>
    </row>
    <row r="885" spans="1:13" x14ac:dyDescent="0.25">
      <c r="A885" t="str">
        <f t="shared" si="13"/>
        <v>Bryant Grant</v>
      </c>
      <c r="B885" s="8">
        <v>787</v>
      </c>
      <c r="C885" s="1">
        <v>55884</v>
      </c>
      <c r="D885" s="3">
        <v>44086</v>
      </c>
      <c r="E885" s="1" t="s">
        <v>39</v>
      </c>
      <c r="F885" t="s">
        <v>12</v>
      </c>
      <c r="G885" s="4">
        <v>22.95</v>
      </c>
      <c r="H885">
        <v>20</v>
      </c>
      <c r="I885" s="1">
        <v>10</v>
      </c>
      <c r="J885" t="str">
        <f>VLOOKUP(E885,'[1]Contacts (2)'!$E$2:$G$54,2)</f>
        <v>Grant Bryant</v>
      </c>
      <c r="K885" t="str">
        <f>VLOOKUP(E885,'[1]Contacts (2)'!$E$2:$G$54,3)</f>
        <v>Hamilton</v>
      </c>
      <c r="L885" t="s">
        <v>207</v>
      </c>
      <c r="M885" t="s">
        <v>203</v>
      </c>
    </row>
    <row r="886" spans="1:13" x14ac:dyDescent="0.25">
      <c r="A886" t="str">
        <f t="shared" si="13"/>
        <v>Isaacs Grant</v>
      </c>
      <c r="B886" s="8">
        <v>709</v>
      </c>
      <c r="C886" s="1">
        <v>55885</v>
      </c>
      <c r="D886" s="3">
        <v>44087</v>
      </c>
      <c r="E886" s="1" t="s">
        <v>60</v>
      </c>
      <c r="F886" t="s">
        <v>10</v>
      </c>
      <c r="G886" s="4">
        <v>37.5</v>
      </c>
      <c r="H886">
        <v>25</v>
      </c>
      <c r="I886" s="1">
        <v>10</v>
      </c>
      <c r="J886" t="str">
        <f>VLOOKUP(E886,'[1]Contacts (2)'!$E$2:$G$54,2)</f>
        <v>Grant Isaacs</v>
      </c>
      <c r="K886" t="str">
        <f>VLOOKUP(E886,'[1]Contacts (2)'!$E$2:$G$54,3)</f>
        <v>Hamilton</v>
      </c>
      <c r="L886" t="s">
        <v>207</v>
      </c>
      <c r="M886" t="s">
        <v>209</v>
      </c>
    </row>
    <row r="887" spans="1:13" x14ac:dyDescent="0.25">
      <c r="A887" t="str">
        <f t="shared" si="13"/>
        <v>Grace Bridget</v>
      </c>
      <c r="B887" s="8">
        <v>718</v>
      </c>
      <c r="C887" s="1">
        <v>55886</v>
      </c>
      <c r="D887" s="3">
        <v>44087</v>
      </c>
      <c r="E887" s="1" t="s">
        <v>9</v>
      </c>
      <c r="F887" t="s">
        <v>10</v>
      </c>
      <c r="G887" s="4">
        <v>37.5</v>
      </c>
      <c r="H887">
        <v>50</v>
      </c>
      <c r="I887" s="1">
        <v>8</v>
      </c>
      <c r="J887" t="str">
        <f>VLOOKUP(E887,'[1]Contacts (2)'!$E$2:$G$54,2)</f>
        <v>Bridget Grace</v>
      </c>
      <c r="K887" t="str">
        <f>VLOOKUP(E887,'[1]Contacts (2)'!$E$2:$G$54,3)</f>
        <v>Invercargill</v>
      </c>
      <c r="L887" t="s">
        <v>200</v>
      </c>
      <c r="M887" t="s">
        <v>201</v>
      </c>
    </row>
    <row r="888" spans="1:13" x14ac:dyDescent="0.25">
      <c r="A888" t="str">
        <f t="shared" si="13"/>
        <v>Bryant Bridget</v>
      </c>
      <c r="B888" s="8">
        <v>784</v>
      </c>
      <c r="C888" s="1">
        <v>55887</v>
      </c>
      <c r="D888" s="3">
        <v>44087</v>
      </c>
      <c r="E888" s="1" t="s">
        <v>23</v>
      </c>
      <c r="F888" t="s">
        <v>16</v>
      </c>
      <c r="G888" s="4">
        <v>21.5</v>
      </c>
      <c r="H888">
        <v>100</v>
      </c>
      <c r="I888" s="1">
        <v>6</v>
      </c>
      <c r="J888" t="str">
        <f>VLOOKUP(E888,'[1]Contacts (2)'!$E$2:$G$54,2)</f>
        <v>Bridget Bryant</v>
      </c>
      <c r="K888" t="str">
        <f>VLOOKUP(E888,'[1]Contacts (2)'!$E$2:$G$54,3)</f>
        <v>Palmerston North</v>
      </c>
      <c r="L888" t="s">
        <v>200</v>
      </c>
      <c r="M888" t="s">
        <v>203</v>
      </c>
    </row>
    <row r="889" spans="1:13" x14ac:dyDescent="0.25">
      <c r="A889" t="str">
        <f t="shared" si="13"/>
        <v>Cox Grant</v>
      </c>
      <c r="B889" s="8">
        <v>2715</v>
      </c>
      <c r="C889" s="1">
        <v>55888</v>
      </c>
      <c r="D889" s="3">
        <v>44087</v>
      </c>
      <c r="E889" s="1" t="s">
        <v>58</v>
      </c>
      <c r="F889" t="s">
        <v>20</v>
      </c>
      <c r="G889" s="4">
        <v>29.95</v>
      </c>
      <c r="H889">
        <v>10</v>
      </c>
      <c r="I889" s="1">
        <v>7</v>
      </c>
      <c r="J889" t="str">
        <f>VLOOKUP(E889,'[1]Contacts (2)'!$E$2:$G$54,2)</f>
        <v>Grant Cox</v>
      </c>
      <c r="K889" t="str">
        <f>VLOOKUP(E889,'[1]Contacts (2)'!$E$2:$G$54,3)</f>
        <v>Wellington</v>
      </c>
      <c r="L889" t="s">
        <v>207</v>
      </c>
      <c r="M889" t="s">
        <v>205</v>
      </c>
    </row>
    <row r="890" spans="1:13" x14ac:dyDescent="0.25">
      <c r="A890" t="str">
        <f t="shared" si="13"/>
        <v>Peters Grant</v>
      </c>
      <c r="B890" s="8">
        <v>772</v>
      </c>
      <c r="C890" s="1">
        <v>55889</v>
      </c>
      <c r="D890" s="3">
        <v>44087</v>
      </c>
      <c r="E890" s="1" t="s">
        <v>38</v>
      </c>
      <c r="F890" t="s">
        <v>30</v>
      </c>
      <c r="G890" s="4">
        <v>19.95</v>
      </c>
      <c r="H890">
        <v>50</v>
      </c>
      <c r="I890" s="1">
        <v>5</v>
      </c>
      <c r="J890" t="str">
        <f>VLOOKUP(E890,'[1]Contacts (2)'!$E$2:$G$54,2)</f>
        <v>Grant Peters</v>
      </c>
      <c r="K890" t="str">
        <f>VLOOKUP(E890,'[1]Contacts (2)'!$E$2:$G$54,3)</f>
        <v>Christchurch</v>
      </c>
      <c r="L890" t="s">
        <v>207</v>
      </c>
      <c r="M890" t="s">
        <v>217</v>
      </c>
    </row>
    <row r="891" spans="1:13" x14ac:dyDescent="0.25">
      <c r="A891" t="str">
        <f t="shared" si="13"/>
        <v>Adams John</v>
      </c>
      <c r="B891" s="8">
        <v>2769</v>
      </c>
      <c r="C891" s="1">
        <v>55890</v>
      </c>
      <c r="D891" s="3">
        <v>44088</v>
      </c>
      <c r="E891" s="1" t="s">
        <v>24</v>
      </c>
      <c r="F891" t="s">
        <v>16</v>
      </c>
      <c r="G891" s="4">
        <v>21.5</v>
      </c>
      <c r="H891">
        <v>10</v>
      </c>
      <c r="I891" s="1">
        <v>6</v>
      </c>
      <c r="J891" t="str">
        <f>VLOOKUP(E891,'[1]Contacts (2)'!$E$2:$G$54,2)</f>
        <v>John Adams</v>
      </c>
      <c r="K891" t="str">
        <f>VLOOKUP(E891,'[1]Contacts (2)'!$E$2:$G$54,3)</f>
        <v>Dunedin</v>
      </c>
      <c r="L891" t="s">
        <v>204</v>
      </c>
      <c r="M891" t="s">
        <v>213</v>
      </c>
    </row>
    <row r="892" spans="1:13" x14ac:dyDescent="0.25">
      <c r="A892" t="str">
        <f t="shared" si="13"/>
        <v>Henry Alice</v>
      </c>
      <c r="B892" s="8">
        <v>1760</v>
      </c>
      <c r="C892" s="1">
        <v>55891</v>
      </c>
      <c r="D892" s="3">
        <v>44088</v>
      </c>
      <c r="E892" s="1" t="s">
        <v>35</v>
      </c>
      <c r="F892" t="s">
        <v>12</v>
      </c>
      <c r="G892" s="4">
        <v>22.95</v>
      </c>
      <c r="H892">
        <v>10</v>
      </c>
      <c r="I892" s="1">
        <v>7</v>
      </c>
      <c r="J892" t="str">
        <f>VLOOKUP(E892,'[1]Contacts (2)'!$E$2:$G$54,2)</f>
        <v>Alice Henry</v>
      </c>
      <c r="K892" t="str">
        <f>VLOOKUP(E892,'[1]Contacts (2)'!$E$2:$G$54,3)</f>
        <v>Invercargill</v>
      </c>
      <c r="L892" t="s">
        <v>202</v>
      </c>
      <c r="M892" t="s">
        <v>215</v>
      </c>
    </row>
    <row r="893" spans="1:13" x14ac:dyDescent="0.25">
      <c r="A893" t="str">
        <f t="shared" si="13"/>
        <v>Henry Bridget</v>
      </c>
      <c r="B893" s="8">
        <v>36</v>
      </c>
      <c r="C893" s="1">
        <v>55892</v>
      </c>
      <c r="D893" s="3">
        <v>44088</v>
      </c>
      <c r="E893" s="1" t="s">
        <v>48</v>
      </c>
      <c r="F893" t="s">
        <v>20</v>
      </c>
      <c r="G893" s="4">
        <v>29.95</v>
      </c>
      <c r="H893">
        <v>100</v>
      </c>
      <c r="I893" s="1">
        <v>8</v>
      </c>
      <c r="J893" t="str">
        <f>VLOOKUP(E893,'[1]Contacts (2)'!$E$2:$G$54,2)</f>
        <v>Bridget Henry</v>
      </c>
      <c r="K893" t="str">
        <f>VLOOKUP(E893,'[1]Contacts (2)'!$E$2:$G$54,3)</f>
        <v>Hamilton</v>
      </c>
      <c r="L893" t="s">
        <v>200</v>
      </c>
      <c r="M893" t="s">
        <v>215</v>
      </c>
    </row>
    <row r="894" spans="1:13" x14ac:dyDescent="0.25">
      <c r="A894" t="str">
        <f t="shared" si="13"/>
        <v>Cox Bridget</v>
      </c>
      <c r="B894" s="8">
        <v>1733</v>
      </c>
      <c r="C894" s="1">
        <v>55893</v>
      </c>
      <c r="D894" s="3">
        <v>44088</v>
      </c>
      <c r="E894" s="1" t="s">
        <v>14</v>
      </c>
      <c r="F894" t="s">
        <v>10</v>
      </c>
      <c r="G894" s="4">
        <v>37.5</v>
      </c>
      <c r="H894">
        <v>20</v>
      </c>
      <c r="I894" s="1">
        <v>9</v>
      </c>
      <c r="J894" t="str">
        <f>VLOOKUP(E894,'[1]Contacts (2)'!$E$2:$G$54,2)</f>
        <v>Bridget Cox</v>
      </c>
      <c r="K894" t="str">
        <f>VLOOKUP(E894,'[1]Contacts (2)'!$E$2:$G$54,3)</f>
        <v>Christchurch</v>
      </c>
      <c r="L894" t="s">
        <v>200</v>
      </c>
      <c r="M894" t="s">
        <v>205</v>
      </c>
    </row>
    <row r="895" spans="1:13" x14ac:dyDescent="0.25">
      <c r="A895" t="str">
        <f t="shared" si="13"/>
        <v>Munro Grant</v>
      </c>
      <c r="B895" s="8">
        <v>79</v>
      </c>
      <c r="C895" s="1">
        <v>55894</v>
      </c>
      <c r="D895" s="3">
        <v>44088</v>
      </c>
      <c r="E895" s="1" t="s">
        <v>57</v>
      </c>
      <c r="F895" t="s">
        <v>10</v>
      </c>
      <c r="G895" s="4">
        <v>37.5</v>
      </c>
      <c r="H895">
        <v>50</v>
      </c>
      <c r="I895" s="1">
        <v>13</v>
      </c>
      <c r="J895" t="str">
        <f>VLOOKUP(E895,'[1]Contacts (2)'!$E$2:$G$54,2)</f>
        <v>Grant Munro</v>
      </c>
      <c r="K895" t="str">
        <f>VLOOKUP(E895,'[1]Contacts (2)'!$E$2:$G$54,3)</f>
        <v>Wellington</v>
      </c>
      <c r="L895" t="s">
        <v>207</v>
      </c>
      <c r="M895" t="s">
        <v>219</v>
      </c>
    </row>
    <row r="896" spans="1:13" x14ac:dyDescent="0.25">
      <c r="A896" t="str">
        <f t="shared" si="13"/>
        <v>Davis John</v>
      </c>
      <c r="B896" s="8">
        <v>796</v>
      </c>
      <c r="C896" s="1">
        <v>55895</v>
      </c>
      <c r="D896" s="3">
        <v>44088</v>
      </c>
      <c r="E896" s="1" t="s">
        <v>29</v>
      </c>
      <c r="F896" t="s">
        <v>16</v>
      </c>
      <c r="G896" s="4">
        <v>21.5</v>
      </c>
      <c r="H896">
        <v>10</v>
      </c>
      <c r="I896" s="1">
        <v>6</v>
      </c>
      <c r="J896" t="str">
        <f>VLOOKUP(E896,'[1]Contacts (2)'!$E$2:$G$54,2)</f>
        <v>John Davis</v>
      </c>
      <c r="K896" t="str">
        <f>VLOOKUP(E896,'[1]Contacts (2)'!$E$2:$G$54,3)</f>
        <v>Hamilton</v>
      </c>
      <c r="L896" t="s">
        <v>204</v>
      </c>
      <c r="M896" t="s">
        <v>210</v>
      </c>
    </row>
    <row r="897" spans="1:13" x14ac:dyDescent="0.25">
      <c r="A897" t="str">
        <f t="shared" si="13"/>
        <v>Cox Bridget</v>
      </c>
      <c r="B897" s="8">
        <v>1733</v>
      </c>
      <c r="C897" s="1">
        <v>55896</v>
      </c>
      <c r="D897" s="3">
        <v>44089</v>
      </c>
      <c r="E897" s="1" t="s">
        <v>14</v>
      </c>
      <c r="F897" t="s">
        <v>12</v>
      </c>
      <c r="G897" s="4">
        <v>22.95</v>
      </c>
      <c r="H897">
        <v>10</v>
      </c>
      <c r="I897" s="1">
        <v>6</v>
      </c>
      <c r="J897" t="str">
        <f>VLOOKUP(E897,'[1]Contacts (2)'!$E$2:$G$54,2)</f>
        <v>Bridget Cox</v>
      </c>
      <c r="K897" t="str">
        <f>VLOOKUP(E897,'[1]Contacts (2)'!$E$2:$G$54,3)</f>
        <v>Christchurch</v>
      </c>
      <c r="L897" t="s">
        <v>200</v>
      </c>
      <c r="M897" t="s">
        <v>205</v>
      </c>
    </row>
    <row r="898" spans="1:13" x14ac:dyDescent="0.25">
      <c r="A898" t="str">
        <f t="shared" si="13"/>
        <v>Evans Bridget</v>
      </c>
      <c r="B898" s="8">
        <v>721</v>
      </c>
      <c r="C898" s="1">
        <v>55897</v>
      </c>
      <c r="D898" s="3">
        <v>44089</v>
      </c>
      <c r="E898" s="1" t="s">
        <v>32</v>
      </c>
      <c r="F898" t="s">
        <v>10</v>
      </c>
      <c r="G898" s="4">
        <v>37.5</v>
      </c>
      <c r="H898">
        <v>20</v>
      </c>
      <c r="I898" s="1">
        <v>8</v>
      </c>
      <c r="J898" t="str">
        <f>VLOOKUP(E898,'[1]Contacts (2)'!$E$2:$G$54,2)</f>
        <v>Bridget Evans</v>
      </c>
      <c r="K898" t="str">
        <f>VLOOKUP(E898,'[1]Contacts (2)'!$E$2:$G$54,3)</f>
        <v>Wellington</v>
      </c>
      <c r="L898" t="s">
        <v>200</v>
      </c>
      <c r="M898" t="s">
        <v>216</v>
      </c>
    </row>
    <row r="899" spans="1:13" x14ac:dyDescent="0.25">
      <c r="A899" t="str">
        <f t="shared" ref="A899:A962" si="14">M899&amp;" "&amp;L899</f>
        <v>Neville Grant</v>
      </c>
      <c r="B899" s="8">
        <v>826</v>
      </c>
      <c r="C899" s="1">
        <v>55898</v>
      </c>
      <c r="D899" s="3">
        <v>44089</v>
      </c>
      <c r="E899" s="1" t="s">
        <v>22</v>
      </c>
      <c r="F899" t="s">
        <v>30</v>
      </c>
      <c r="G899" s="4">
        <v>19.95</v>
      </c>
      <c r="H899">
        <v>20</v>
      </c>
      <c r="I899" s="1">
        <v>5</v>
      </c>
      <c r="J899" t="str">
        <f>VLOOKUP(E899,'[1]Contacts (2)'!$E$2:$G$54,2)</f>
        <v>Grant Neville</v>
      </c>
      <c r="K899" t="str">
        <f>VLOOKUP(E899,'[1]Contacts (2)'!$E$2:$G$54,3)</f>
        <v>Christchurch</v>
      </c>
      <c r="L899" t="s">
        <v>207</v>
      </c>
      <c r="M899" t="s">
        <v>212</v>
      </c>
    </row>
    <row r="900" spans="1:13" x14ac:dyDescent="0.25">
      <c r="A900" t="str">
        <f t="shared" si="14"/>
        <v>Evans Alice</v>
      </c>
      <c r="B900" s="8">
        <v>793</v>
      </c>
      <c r="C900" s="1">
        <v>55899</v>
      </c>
      <c r="D900" s="3">
        <v>44089</v>
      </c>
      <c r="E900" s="1" t="s">
        <v>65</v>
      </c>
      <c r="F900" t="s">
        <v>10</v>
      </c>
      <c r="G900" s="4">
        <v>37.5</v>
      </c>
      <c r="H900">
        <v>100</v>
      </c>
      <c r="I900" s="1">
        <v>9</v>
      </c>
      <c r="J900" t="str">
        <f>VLOOKUP(E900,'[1]Contacts (2)'!$E$2:$G$54,2)</f>
        <v>Alice Evans</v>
      </c>
      <c r="K900" t="str">
        <f>VLOOKUP(E900,'[1]Contacts (2)'!$E$2:$G$54,3)</f>
        <v>Invercargill</v>
      </c>
      <c r="L900" t="s">
        <v>202</v>
      </c>
      <c r="M900" t="s">
        <v>216</v>
      </c>
    </row>
    <row r="901" spans="1:13" x14ac:dyDescent="0.25">
      <c r="A901" t="str">
        <f t="shared" si="14"/>
        <v>Neville Grant</v>
      </c>
      <c r="B901" s="8">
        <v>826</v>
      </c>
      <c r="C901" s="1">
        <v>55900</v>
      </c>
      <c r="D901" s="3">
        <v>44089</v>
      </c>
      <c r="E901" s="1" t="s">
        <v>22</v>
      </c>
      <c r="F901" t="s">
        <v>16</v>
      </c>
      <c r="G901" s="4">
        <v>21.5</v>
      </c>
      <c r="H901">
        <v>20</v>
      </c>
      <c r="I901" s="1">
        <v>5</v>
      </c>
      <c r="J901" t="str">
        <f>VLOOKUP(E901,'[1]Contacts (2)'!$E$2:$G$54,2)</f>
        <v>Grant Neville</v>
      </c>
      <c r="K901" t="str">
        <f>VLOOKUP(E901,'[1]Contacts (2)'!$E$2:$G$54,3)</f>
        <v>Christchurch</v>
      </c>
      <c r="L901" t="s">
        <v>207</v>
      </c>
      <c r="M901" t="s">
        <v>212</v>
      </c>
    </row>
    <row r="902" spans="1:13" x14ac:dyDescent="0.25">
      <c r="A902" t="str">
        <f t="shared" si="14"/>
        <v>Lucky Grant</v>
      </c>
      <c r="B902" s="8">
        <v>703</v>
      </c>
      <c r="C902" s="1">
        <v>55901</v>
      </c>
      <c r="D902" s="3">
        <v>44089</v>
      </c>
      <c r="E902" s="1" t="s">
        <v>42</v>
      </c>
      <c r="F902" t="s">
        <v>10</v>
      </c>
      <c r="G902" s="4">
        <v>37.5</v>
      </c>
      <c r="H902">
        <v>100</v>
      </c>
      <c r="I902" s="1">
        <v>9</v>
      </c>
      <c r="J902" t="str">
        <f>VLOOKUP(E902,'[1]Contacts (2)'!$E$2:$G$54,2)</f>
        <v>Grant Lucky</v>
      </c>
      <c r="K902" t="str">
        <f>VLOOKUP(E902,'[1]Contacts (2)'!$E$2:$G$54,3)</f>
        <v>Christchurch</v>
      </c>
      <c r="L902" t="s">
        <v>207</v>
      </c>
      <c r="M902" t="s">
        <v>214</v>
      </c>
    </row>
    <row r="903" spans="1:13" x14ac:dyDescent="0.25">
      <c r="A903" t="str">
        <f t="shared" si="14"/>
        <v>Kelly Bridget</v>
      </c>
      <c r="B903" s="8">
        <v>829</v>
      </c>
      <c r="C903" s="1">
        <v>55902</v>
      </c>
      <c r="D903" s="3">
        <v>44090</v>
      </c>
      <c r="E903" s="1" t="s">
        <v>26</v>
      </c>
      <c r="F903" t="s">
        <v>10</v>
      </c>
      <c r="G903" s="4">
        <v>37.5</v>
      </c>
      <c r="H903">
        <v>20</v>
      </c>
      <c r="I903" s="1">
        <v>10</v>
      </c>
      <c r="J903" t="str">
        <f>VLOOKUP(E903,'[1]Contacts (2)'!$E$2:$G$54,2)</f>
        <v>Bridget Kelly</v>
      </c>
      <c r="K903" t="str">
        <f>VLOOKUP(E903,'[1]Contacts (2)'!$E$2:$G$54,3)</f>
        <v>Wellington</v>
      </c>
      <c r="L903" t="s">
        <v>200</v>
      </c>
      <c r="M903" t="s">
        <v>206</v>
      </c>
    </row>
    <row r="904" spans="1:13" x14ac:dyDescent="0.25">
      <c r="A904" t="str">
        <f t="shared" si="14"/>
        <v>Kelly John</v>
      </c>
      <c r="B904" s="8">
        <v>724</v>
      </c>
      <c r="C904" s="1">
        <v>55903</v>
      </c>
      <c r="D904" s="3">
        <v>44090</v>
      </c>
      <c r="E904" s="1" t="s">
        <v>15</v>
      </c>
      <c r="F904" t="s">
        <v>10</v>
      </c>
      <c r="G904" s="4">
        <v>37.5</v>
      </c>
      <c r="H904">
        <v>50</v>
      </c>
      <c r="I904" s="1">
        <v>9</v>
      </c>
      <c r="J904" t="str">
        <f>VLOOKUP(E904,'[1]Contacts (2)'!$E$2:$G$54,2)</f>
        <v>John Kelly</v>
      </c>
      <c r="K904" t="str">
        <f>VLOOKUP(E904,'[1]Contacts (2)'!$E$2:$G$54,3)</f>
        <v>Invercargill</v>
      </c>
      <c r="L904" t="s">
        <v>204</v>
      </c>
      <c r="M904" t="s">
        <v>206</v>
      </c>
    </row>
    <row r="905" spans="1:13" x14ac:dyDescent="0.25">
      <c r="A905" t="str">
        <f t="shared" si="14"/>
        <v>Bryant Grant</v>
      </c>
      <c r="B905" s="8">
        <v>787</v>
      </c>
      <c r="C905" s="1">
        <v>55904</v>
      </c>
      <c r="D905" s="3">
        <v>44090</v>
      </c>
      <c r="E905" s="1" t="s">
        <v>39</v>
      </c>
      <c r="F905" t="s">
        <v>30</v>
      </c>
      <c r="G905" s="4">
        <v>19.95</v>
      </c>
      <c r="H905">
        <v>20</v>
      </c>
      <c r="I905" s="1">
        <v>6</v>
      </c>
      <c r="J905" t="str">
        <f>VLOOKUP(E905,'[1]Contacts (2)'!$E$2:$G$54,2)</f>
        <v>Grant Bryant</v>
      </c>
      <c r="K905" t="str">
        <f>VLOOKUP(E905,'[1]Contacts (2)'!$E$2:$G$54,3)</f>
        <v>Hamilton</v>
      </c>
      <c r="L905" t="s">
        <v>207</v>
      </c>
      <c r="M905" t="s">
        <v>203</v>
      </c>
    </row>
    <row r="906" spans="1:13" x14ac:dyDescent="0.25">
      <c r="A906" t="str">
        <f t="shared" si="14"/>
        <v>Kelly John</v>
      </c>
      <c r="B906" s="8">
        <v>724</v>
      </c>
      <c r="C906" s="1">
        <v>55905</v>
      </c>
      <c r="D906" s="3">
        <v>44090</v>
      </c>
      <c r="E906" s="1" t="s">
        <v>15</v>
      </c>
      <c r="F906" t="s">
        <v>16</v>
      </c>
      <c r="G906" s="4">
        <v>21.5</v>
      </c>
      <c r="H906">
        <v>100</v>
      </c>
      <c r="I906" s="1">
        <v>6</v>
      </c>
      <c r="J906" t="str">
        <f>VLOOKUP(E906,'[1]Contacts (2)'!$E$2:$G$54,2)</f>
        <v>John Kelly</v>
      </c>
      <c r="K906" t="str">
        <f>VLOOKUP(E906,'[1]Contacts (2)'!$E$2:$G$54,3)</f>
        <v>Invercargill</v>
      </c>
      <c r="L906" t="s">
        <v>204</v>
      </c>
      <c r="M906" t="s">
        <v>206</v>
      </c>
    </row>
    <row r="907" spans="1:13" x14ac:dyDescent="0.25">
      <c r="A907" t="str">
        <f t="shared" si="14"/>
        <v>Adams Grant</v>
      </c>
      <c r="B907" s="8">
        <v>838</v>
      </c>
      <c r="C907" s="1">
        <v>55906</v>
      </c>
      <c r="D907" s="3">
        <v>44090</v>
      </c>
      <c r="E907" s="1" t="s">
        <v>31</v>
      </c>
      <c r="F907" t="s">
        <v>16</v>
      </c>
      <c r="G907" s="4">
        <v>21.5</v>
      </c>
      <c r="H907">
        <v>10</v>
      </c>
      <c r="I907" s="1">
        <v>6</v>
      </c>
      <c r="J907" t="str">
        <f>VLOOKUP(E907,'[1]Contacts (2)'!$E$2:$G$54,2)</f>
        <v>Grant Adams</v>
      </c>
      <c r="K907" t="str">
        <f>VLOOKUP(E907,'[1]Contacts (2)'!$E$2:$G$54,3)</f>
        <v>Palmerston North</v>
      </c>
      <c r="L907" t="s">
        <v>207</v>
      </c>
      <c r="M907" t="s">
        <v>213</v>
      </c>
    </row>
    <row r="908" spans="1:13" x14ac:dyDescent="0.25">
      <c r="A908" t="str">
        <f t="shared" si="14"/>
        <v>Isaacs John</v>
      </c>
      <c r="B908" s="8">
        <v>748</v>
      </c>
      <c r="C908" s="1">
        <v>55907</v>
      </c>
      <c r="D908" s="3">
        <v>44090</v>
      </c>
      <c r="E908" s="1" t="s">
        <v>27</v>
      </c>
      <c r="F908" t="s">
        <v>10</v>
      </c>
      <c r="G908" s="4">
        <v>37.5</v>
      </c>
      <c r="H908">
        <v>20</v>
      </c>
      <c r="I908" s="1">
        <v>8</v>
      </c>
      <c r="J908" t="str">
        <f>VLOOKUP(E908,'[1]Contacts (2)'!$E$2:$G$54,2)</f>
        <v>John Isaacs</v>
      </c>
      <c r="K908" t="str">
        <f>VLOOKUP(E908,'[1]Contacts (2)'!$E$2:$G$54,3)</f>
        <v>Auckland</v>
      </c>
      <c r="L908" t="s">
        <v>204</v>
      </c>
      <c r="M908" t="s">
        <v>209</v>
      </c>
    </row>
    <row r="909" spans="1:13" x14ac:dyDescent="0.25">
      <c r="A909" t="str">
        <f t="shared" si="14"/>
        <v>Kelly John</v>
      </c>
      <c r="B909" s="8">
        <v>724</v>
      </c>
      <c r="C909" s="1">
        <v>55908</v>
      </c>
      <c r="D909" s="3">
        <v>44091</v>
      </c>
      <c r="E909" s="1" t="s">
        <v>15</v>
      </c>
      <c r="F909" t="s">
        <v>10</v>
      </c>
      <c r="G909" s="4">
        <v>37.5</v>
      </c>
      <c r="H909">
        <v>10</v>
      </c>
      <c r="I909" s="1">
        <v>8</v>
      </c>
      <c r="J909" t="str">
        <f>VLOOKUP(E909,'[1]Contacts (2)'!$E$2:$G$54,2)</f>
        <v>John Kelly</v>
      </c>
      <c r="K909" t="str">
        <f>VLOOKUP(E909,'[1]Contacts (2)'!$E$2:$G$54,3)</f>
        <v>Invercargill</v>
      </c>
      <c r="L909" t="s">
        <v>204</v>
      </c>
      <c r="M909" t="s">
        <v>206</v>
      </c>
    </row>
    <row r="910" spans="1:13" x14ac:dyDescent="0.25">
      <c r="A910" t="str">
        <f t="shared" si="14"/>
        <v>Adams Alice</v>
      </c>
      <c r="B910" s="8">
        <v>850</v>
      </c>
      <c r="C910" s="1">
        <v>55909</v>
      </c>
      <c r="D910" s="3">
        <v>44091</v>
      </c>
      <c r="E910" s="1" t="s">
        <v>36</v>
      </c>
      <c r="F910" t="s">
        <v>10</v>
      </c>
      <c r="G910" s="4">
        <v>37.5</v>
      </c>
      <c r="H910">
        <v>50</v>
      </c>
      <c r="I910" s="1">
        <v>8</v>
      </c>
      <c r="J910" t="str">
        <f>VLOOKUP(E910,'[1]Contacts (2)'!$E$2:$G$54,2)</f>
        <v>Alice Adams</v>
      </c>
      <c r="K910" t="str">
        <f>VLOOKUP(E910,'[1]Contacts (2)'!$E$2:$G$54,3)</f>
        <v>Dunedin</v>
      </c>
      <c r="L910" t="s">
        <v>202</v>
      </c>
      <c r="M910" t="s">
        <v>213</v>
      </c>
    </row>
    <row r="911" spans="1:13" x14ac:dyDescent="0.25">
      <c r="A911" t="str">
        <f t="shared" si="14"/>
        <v>Davis John</v>
      </c>
      <c r="B911" s="8">
        <v>796</v>
      </c>
      <c r="C911" s="1">
        <v>55910</v>
      </c>
      <c r="D911" s="3">
        <v>44091</v>
      </c>
      <c r="E911" s="1" t="s">
        <v>29</v>
      </c>
      <c r="F911" t="s">
        <v>10</v>
      </c>
      <c r="G911" s="4">
        <v>37.5</v>
      </c>
      <c r="H911">
        <v>10</v>
      </c>
      <c r="I911" s="1">
        <v>10</v>
      </c>
      <c r="J911" t="str">
        <f>VLOOKUP(E911,'[1]Contacts (2)'!$E$2:$G$54,2)</f>
        <v>John Davis</v>
      </c>
      <c r="K911" t="str">
        <f>VLOOKUP(E911,'[1]Contacts (2)'!$E$2:$G$54,3)</f>
        <v>Hamilton</v>
      </c>
      <c r="L911" t="s">
        <v>204</v>
      </c>
      <c r="M911" t="s">
        <v>210</v>
      </c>
    </row>
    <row r="912" spans="1:13" x14ac:dyDescent="0.25">
      <c r="A912" t="str">
        <f t="shared" si="14"/>
        <v>Lucky Bridget</v>
      </c>
      <c r="B912" s="8">
        <v>739</v>
      </c>
      <c r="C912" s="1">
        <v>55911</v>
      </c>
      <c r="D912" s="3">
        <v>44091</v>
      </c>
      <c r="E912" s="1" t="s">
        <v>25</v>
      </c>
      <c r="F912" t="s">
        <v>20</v>
      </c>
      <c r="G912" s="4">
        <v>29.95</v>
      </c>
      <c r="H912">
        <v>100</v>
      </c>
      <c r="I912" s="1">
        <v>10</v>
      </c>
      <c r="J912" t="str">
        <f>VLOOKUP(E912,'[1]Contacts (2)'!$E$2:$G$54,2)</f>
        <v>Bridget Lucky</v>
      </c>
      <c r="K912" t="str">
        <f>VLOOKUP(E912,'[1]Contacts (2)'!$E$2:$G$54,3)</f>
        <v>Invercargill</v>
      </c>
      <c r="L912" t="s">
        <v>200</v>
      </c>
      <c r="M912" t="s">
        <v>214</v>
      </c>
    </row>
    <row r="913" spans="1:13" x14ac:dyDescent="0.25">
      <c r="A913" t="str">
        <f t="shared" si="14"/>
        <v>Adams Bridget</v>
      </c>
      <c r="B913" s="8">
        <v>790</v>
      </c>
      <c r="C913" s="1">
        <v>55912</v>
      </c>
      <c r="D913" s="3">
        <v>44091</v>
      </c>
      <c r="E913" s="1" t="s">
        <v>61</v>
      </c>
      <c r="F913" t="s">
        <v>20</v>
      </c>
      <c r="G913" s="4">
        <v>29.95</v>
      </c>
      <c r="H913">
        <v>25</v>
      </c>
      <c r="I913" s="1">
        <v>7</v>
      </c>
      <c r="J913" t="str">
        <f>VLOOKUP(E913,'[1]Contacts (2)'!$E$2:$G$54,2)</f>
        <v>Bridget Adams</v>
      </c>
      <c r="K913" t="str">
        <f>VLOOKUP(E913,'[1]Contacts (2)'!$E$2:$G$54,3)</f>
        <v>Invercargill</v>
      </c>
      <c r="L913" t="s">
        <v>200</v>
      </c>
      <c r="M913" t="s">
        <v>213</v>
      </c>
    </row>
    <row r="914" spans="1:13" x14ac:dyDescent="0.25">
      <c r="A914" t="str">
        <f t="shared" si="14"/>
        <v>Evans Bridget</v>
      </c>
      <c r="B914" s="8">
        <v>721</v>
      </c>
      <c r="C914" s="1">
        <v>55913</v>
      </c>
      <c r="D914" s="3">
        <v>44092</v>
      </c>
      <c r="E914" s="1" t="s">
        <v>32</v>
      </c>
      <c r="F914" t="s">
        <v>20</v>
      </c>
      <c r="G914" s="4">
        <v>29.95</v>
      </c>
      <c r="H914">
        <v>10</v>
      </c>
      <c r="I914" s="1">
        <v>13</v>
      </c>
      <c r="J914" t="str">
        <f>VLOOKUP(E914,'[1]Contacts (2)'!$E$2:$G$54,2)</f>
        <v>Bridget Evans</v>
      </c>
      <c r="K914" t="str">
        <f>VLOOKUP(E914,'[1]Contacts (2)'!$E$2:$G$54,3)</f>
        <v>Wellington</v>
      </c>
      <c r="L914" t="s">
        <v>200</v>
      </c>
      <c r="M914" t="s">
        <v>216</v>
      </c>
    </row>
    <row r="915" spans="1:13" x14ac:dyDescent="0.25">
      <c r="A915" t="str">
        <f t="shared" si="14"/>
        <v>Neville Bridget</v>
      </c>
      <c r="B915" s="8">
        <v>712</v>
      </c>
      <c r="C915" s="1">
        <v>55914</v>
      </c>
      <c r="D915" s="3">
        <v>44092</v>
      </c>
      <c r="E915" s="1" t="s">
        <v>50</v>
      </c>
      <c r="F915" t="s">
        <v>12</v>
      </c>
      <c r="G915" s="4">
        <v>22.95</v>
      </c>
      <c r="H915">
        <v>20</v>
      </c>
      <c r="I915" s="1">
        <v>13</v>
      </c>
      <c r="J915" t="str">
        <f>VLOOKUP(E915,'[1]Contacts (2)'!$E$2:$G$54,2)</f>
        <v>Bridget Neville</v>
      </c>
      <c r="K915" t="str">
        <f>VLOOKUP(E915,'[1]Contacts (2)'!$E$2:$G$54,3)</f>
        <v>Christchurch</v>
      </c>
      <c r="L915" t="s">
        <v>200</v>
      </c>
      <c r="M915" t="s">
        <v>212</v>
      </c>
    </row>
    <row r="916" spans="1:13" x14ac:dyDescent="0.25">
      <c r="A916" t="str">
        <f t="shared" si="14"/>
        <v>Isaacs Alice</v>
      </c>
      <c r="B916" s="8">
        <v>757</v>
      </c>
      <c r="C916" s="1">
        <v>55915</v>
      </c>
      <c r="D916" s="3">
        <v>44092</v>
      </c>
      <c r="E916" s="1" t="s">
        <v>59</v>
      </c>
      <c r="F916" t="s">
        <v>16</v>
      </c>
      <c r="G916" s="4">
        <v>21.5</v>
      </c>
      <c r="H916">
        <v>50</v>
      </c>
      <c r="I916" s="1">
        <v>9</v>
      </c>
      <c r="J916" t="str">
        <f>VLOOKUP(E916,'[1]Contacts (2)'!$E$2:$G$54,2)</f>
        <v>Alice Isaacs</v>
      </c>
      <c r="K916" t="str">
        <f>VLOOKUP(E916,'[1]Contacts (2)'!$E$2:$G$54,3)</f>
        <v>Hamilton</v>
      </c>
      <c r="L916" t="s">
        <v>202</v>
      </c>
      <c r="M916" t="s">
        <v>209</v>
      </c>
    </row>
    <row r="917" spans="1:13" x14ac:dyDescent="0.25">
      <c r="A917" t="str">
        <f t="shared" si="14"/>
        <v>Evans Alice</v>
      </c>
      <c r="B917" s="8">
        <v>793</v>
      </c>
      <c r="C917" s="1">
        <v>55916</v>
      </c>
      <c r="D917" s="3">
        <v>44092</v>
      </c>
      <c r="E917" s="1" t="s">
        <v>65</v>
      </c>
      <c r="F917" t="s">
        <v>10</v>
      </c>
      <c r="G917" s="4">
        <v>37.5</v>
      </c>
      <c r="H917">
        <v>10</v>
      </c>
      <c r="I917" s="1">
        <v>10</v>
      </c>
      <c r="J917" t="str">
        <f>VLOOKUP(E917,'[1]Contacts (2)'!$E$2:$G$54,2)</f>
        <v>Alice Evans</v>
      </c>
      <c r="K917" t="str">
        <f>VLOOKUP(E917,'[1]Contacts (2)'!$E$2:$G$54,3)</f>
        <v>Invercargill</v>
      </c>
      <c r="L917" t="s">
        <v>202</v>
      </c>
      <c r="M917" t="s">
        <v>216</v>
      </c>
    </row>
    <row r="918" spans="1:13" x14ac:dyDescent="0.25">
      <c r="A918" t="str">
        <f t="shared" si="14"/>
        <v>Grace Alice</v>
      </c>
      <c r="B918" s="8">
        <v>706</v>
      </c>
      <c r="C918" s="1">
        <v>55917</v>
      </c>
      <c r="D918" s="3">
        <v>44092</v>
      </c>
      <c r="E918" s="1" t="s">
        <v>49</v>
      </c>
      <c r="F918" t="s">
        <v>20</v>
      </c>
      <c r="G918" s="4">
        <v>29.95</v>
      </c>
      <c r="H918">
        <v>100</v>
      </c>
      <c r="I918" s="1">
        <v>11</v>
      </c>
      <c r="J918" t="str">
        <f>VLOOKUP(E918,'[1]Contacts (2)'!$E$2:$G$54,2)</f>
        <v>Alice Grace</v>
      </c>
      <c r="K918" t="str">
        <f>VLOOKUP(E918,'[1]Contacts (2)'!$E$2:$G$54,3)</f>
        <v>Christchurch</v>
      </c>
      <c r="L918" t="s">
        <v>202</v>
      </c>
      <c r="M918" t="s">
        <v>201</v>
      </c>
    </row>
    <row r="919" spans="1:13" x14ac:dyDescent="0.25">
      <c r="A919" t="str">
        <f t="shared" si="14"/>
        <v>Lucky Bridget</v>
      </c>
      <c r="B919" s="8">
        <v>739</v>
      </c>
      <c r="C919" s="1">
        <v>55918</v>
      </c>
      <c r="D919" s="3">
        <v>44092</v>
      </c>
      <c r="E919" s="1" t="s">
        <v>25</v>
      </c>
      <c r="F919" t="s">
        <v>30</v>
      </c>
      <c r="G919" s="4">
        <v>19.95</v>
      </c>
      <c r="H919">
        <v>25</v>
      </c>
      <c r="I919" s="1">
        <v>3</v>
      </c>
      <c r="J919" t="str">
        <f>VLOOKUP(E919,'[1]Contacts (2)'!$E$2:$G$54,2)</f>
        <v>Bridget Lucky</v>
      </c>
      <c r="K919" t="str">
        <f>VLOOKUP(E919,'[1]Contacts (2)'!$E$2:$G$54,3)</f>
        <v>Invercargill</v>
      </c>
      <c r="L919" t="s">
        <v>200</v>
      </c>
      <c r="M919" t="s">
        <v>214</v>
      </c>
    </row>
    <row r="920" spans="1:13" x14ac:dyDescent="0.25">
      <c r="A920" t="str">
        <f t="shared" si="14"/>
        <v>Cox Alice</v>
      </c>
      <c r="B920" s="8">
        <v>2763</v>
      </c>
      <c r="C920" s="1">
        <v>55919</v>
      </c>
      <c r="D920" s="3">
        <v>44093</v>
      </c>
      <c r="E920" s="1" t="s">
        <v>41</v>
      </c>
      <c r="F920" t="s">
        <v>16</v>
      </c>
      <c r="G920" s="4">
        <v>21.5</v>
      </c>
      <c r="H920">
        <v>25</v>
      </c>
      <c r="I920" s="1">
        <v>6</v>
      </c>
      <c r="J920" t="str">
        <f>VLOOKUP(E920,'[1]Contacts (2)'!$E$2:$G$54,2)</f>
        <v>Alice Cox</v>
      </c>
      <c r="K920" t="str">
        <f>VLOOKUP(E920,'[1]Contacts (2)'!$E$2:$G$54,3)</f>
        <v>Invercargill</v>
      </c>
      <c r="L920" t="s">
        <v>202</v>
      </c>
      <c r="M920" t="s">
        <v>205</v>
      </c>
    </row>
    <row r="921" spans="1:13" x14ac:dyDescent="0.25">
      <c r="A921" t="str">
        <f t="shared" si="14"/>
        <v>Evans Grant</v>
      </c>
      <c r="B921" s="8">
        <v>754</v>
      </c>
      <c r="C921" s="1">
        <v>55920</v>
      </c>
      <c r="D921" s="3">
        <v>44093</v>
      </c>
      <c r="E921" s="1" t="s">
        <v>44</v>
      </c>
      <c r="F921" t="s">
        <v>30</v>
      </c>
      <c r="G921" s="4">
        <v>19.95</v>
      </c>
      <c r="H921">
        <v>25</v>
      </c>
      <c r="I921" s="1">
        <v>5</v>
      </c>
      <c r="J921" t="str">
        <f>VLOOKUP(E921,'[1]Contacts (2)'!$E$2:$G$54,2)</f>
        <v>Grant Evans</v>
      </c>
      <c r="K921" t="str">
        <f>VLOOKUP(E921,'[1]Contacts (2)'!$E$2:$G$54,3)</f>
        <v>Dunedin</v>
      </c>
      <c r="L921" t="s">
        <v>207</v>
      </c>
      <c r="M921" t="s">
        <v>216</v>
      </c>
    </row>
    <row r="922" spans="1:13" x14ac:dyDescent="0.25">
      <c r="A922" t="str">
        <f t="shared" si="14"/>
        <v>Jones Alice</v>
      </c>
      <c r="B922" s="8">
        <v>844</v>
      </c>
      <c r="C922" s="1">
        <v>55921</v>
      </c>
      <c r="D922" s="3">
        <v>44093</v>
      </c>
      <c r="E922" s="1" t="s">
        <v>66</v>
      </c>
      <c r="F922" t="s">
        <v>12</v>
      </c>
      <c r="G922" s="4">
        <v>22.95</v>
      </c>
      <c r="H922">
        <v>100</v>
      </c>
      <c r="I922" s="1">
        <v>7</v>
      </c>
      <c r="J922" t="str">
        <f>VLOOKUP(E922,'[1]Contacts (2)'!$E$2:$G$54,2)</f>
        <v>Alice Jones</v>
      </c>
      <c r="K922" t="str">
        <f>VLOOKUP(E922,'[1]Contacts (2)'!$E$2:$G$54,3)</f>
        <v>Hamilton</v>
      </c>
      <c r="L922" t="s">
        <v>202</v>
      </c>
      <c r="M922" t="s">
        <v>208</v>
      </c>
    </row>
    <row r="923" spans="1:13" x14ac:dyDescent="0.25">
      <c r="A923" t="str">
        <f t="shared" si="14"/>
        <v>Jones Grant</v>
      </c>
      <c r="B923" s="8">
        <v>730</v>
      </c>
      <c r="C923" s="1">
        <v>55922</v>
      </c>
      <c r="D923" s="3">
        <v>44093</v>
      </c>
      <c r="E923" s="1" t="s">
        <v>17</v>
      </c>
      <c r="F923" t="s">
        <v>12</v>
      </c>
      <c r="G923" s="4">
        <v>22.95</v>
      </c>
      <c r="H923">
        <v>25</v>
      </c>
      <c r="I923" s="1">
        <v>7</v>
      </c>
      <c r="J923" t="str">
        <f>VLOOKUP(E923,'[1]Contacts (2)'!$E$2:$G$54,2)</f>
        <v>Grant Jones</v>
      </c>
      <c r="K923" t="str">
        <f>VLOOKUP(E923,'[1]Contacts (2)'!$E$2:$G$54,3)</f>
        <v>Hamilton</v>
      </c>
      <c r="L923" t="s">
        <v>207</v>
      </c>
      <c r="M923" t="s">
        <v>208</v>
      </c>
    </row>
    <row r="924" spans="1:13" x14ac:dyDescent="0.25">
      <c r="A924" t="str">
        <f t="shared" si="14"/>
        <v>Evans Alice</v>
      </c>
      <c r="B924" s="8">
        <v>793</v>
      </c>
      <c r="C924" s="1">
        <v>55923</v>
      </c>
      <c r="D924" s="3">
        <v>44093</v>
      </c>
      <c r="E924" s="1" t="s">
        <v>65</v>
      </c>
      <c r="F924" t="s">
        <v>12</v>
      </c>
      <c r="G924" s="4">
        <v>22.95</v>
      </c>
      <c r="H924">
        <v>20</v>
      </c>
      <c r="I924" s="1">
        <v>7</v>
      </c>
      <c r="J924" t="str">
        <f>VLOOKUP(E924,'[1]Contacts (2)'!$E$2:$G$54,2)</f>
        <v>Alice Evans</v>
      </c>
      <c r="K924" t="str">
        <f>VLOOKUP(E924,'[1]Contacts (2)'!$E$2:$G$54,3)</f>
        <v>Invercargill</v>
      </c>
      <c r="L924" t="s">
        <v>202</v>
      </c>
      <c r="M924" t="s">
        <v>216</v>
      </c>
    </row>
    <row r="925" spans="1:13" x14ac:dyDescent="0.25">
      <c r="A925" t="str">
        <f t="shared" si="14"/>
        <v>Jones Bridget</v>
      </c>
      <c r="B925" s="8">
        <v>802</v>
      </c>
      <c r="C925" s="1">
        <v>55924</v>
      </c>
      <c r="D925" s="3">
        <v>44093</v>
      </c>
      <c r="E925" s="1" t="s">
        <v>33</v>
      </c>
      <c r="F925" t="s">
        <v>12</v>
      </c>
      <c r="G925" s="4">
        <v>22.95</v>
      </c>
      <c r="H925">
        <v>10</v>
      </c>
      <c r="I925" s="1">
        <v>7</v>
      </c>
      <c r="J925" t="str">
        <f>VLOOKUP(E925,'[1]Contacts (2)'!$E$2:$G$54,2)</f>
        <v>Bridget Jones</v>
      </c>
      <c r="K925" t="str">
        <f>VLOOKUP(E925,'[1]Contacts (2)'!$E$2:$G$54,3)</f>
        <v>Wellington</v>
      </c>
      <c r="L925" t="s">
        <v>200</v>
      </c>
      <c r="M925" t="s">
        <v>208</v>
      </c>
    </row>
    <row r="926" spans="1:13" x14ac:dyDescent="0.25">
      <c r="A926" t="str">
        <f t="shared" si="14"/>
        <v>Cox John</v>
      </c>
      <c r="B926" s="8">
        <v>775</v>
      </c>
      <c r="C926" s="1">
        <v>55925</v>
      </c>
      <c r="D926" s="3">
        <v>44094</v>
      </c>
      <c r="E926" s="1" t="s">
        <v>13</v>
      </c>
      <c r="F926" t="s">
        <v>16</v>
      </c>
      <c r="G926" s="4">
        <v>21.5</v>
      </c>
      <c r="H926">
        <v>50</v>
      </c>
      <c r="I926" s="1">
        <v>8</v>
      </c>
      <c r="J926" t="str">
        <f>VLOOKUP(E926,'[1]Contacts (2)'!$E$2:$G$54,2)</f>
        <v>John Cox</v>
      </c>
      <c r="K926" t="str">
        <f>VLOOKUP(E926,'[1]Contacts (2)'!$E$2:$G$54,3)</f>
        <v>Hamilton</v>
      </c>
      <c r="L926" t="s">
        <v>204</v>
      </c>
      <c r="M926" t="s">
        <v>205</v>
      </c>
    </row>
    <row r="927" spans="1:13" x14ac:dyDescent="0.25">
      <c r="A927" t="str">
        <f t="shared" si="14"/>
        <v>Neville Bridget</v>
      </c>
      <c r="B927" s="8">
        <v>712</v>
      </c>
      <c r="C927" s="1">
        <v>55926</v>
      </c>
      <c r="D927" s="3">
        <v>44094</v>
      </c>
      <c r="E927" s="1" t="s">
        <v>50</v>
      </c>
      <c r="F927" t="s">
        <v>30</v>
      </c>
      <c r="G927" s="4">
        <v>19.95</v>
      </c>
      <c r="H927">
        <v>20</v>
      </c>
      <c r="I927" s="1">
        <v>4</v>
      </c>
      <c r="J927" t="str">
        <f>VLOOKUP(E927,'[1]Contacts (2)'!$E$2:$G$54,2)</f>
        <v>Bridget Neville</v>
      </c>
      <c r="K927" t="str">
        <f>VLOOKUP(E927,'[1]Contacts (2)'!$E$2:$G$54,3)</f>
        <v>Christchurch</v>
      </c>
      <c r="L927" t="s">
        <v>200</v>
      </c>
      <c r="M927" t="s">
        <v>212</v>
      </c>
    </row>
    <row r="928" spans="1:13" x14ac:dyDescent="0.25">
      <c r="A928" t="str">
        <f t="shared" si="14"/>
        <v>Cox John</v>
      </c>
      <c r="B928" s="8">
        <v>775</v>
      </c>
      <c r="C928" s="1">
        <v>55927</v>
      </c>
      <c r="D928" s="3">
        <v>44094</v>
      </c>
      <c r="E928" s="1" t="s">
        <v>13</v>
      </c>
      <c r="F928" t="s">
        <v>10</v>
      </c>
      <c r="G928" s="4">
        <v>37.5</v>
      </c>
      <c r="H928">
        <v>20</v>
      </c>
      <c r="I928" s="1">
        <v>11</v>
      </c>
      <c r="J928" t="str">
        <f>VLOOKUP(E928,'[1]Contacts (2)'!$E$2:$G$54,2)</f>
        <v>John Cox</v>
      </c>
      <c r="K928" t="str">
        <f>VLOOKUP(E928,'[1]Contacts (2)'!$E$2:$G$54,3)</f>
        <v>Hamilton</v>
      </c>
      <c r="L928" t="s">
        <v>204</v>
      </c>
      <c r="M928" t="s">
        <v>205</v>
      </c>
    </row>
    <row r="929" spans="1:13" x14ac:dyDescent="0.25">
      <c r="A929" t="str">
        <f t="shared" si="14"/>
        <v>Jones Grant</v>
      </c>
      <c r="B929" s="8">
        <v>730</v>
      </c>
      <c r="C929" s="1">
        <v>55928</v>
      </c>
      <c r="D929" s="3">
        <v>44094</v>
      </c>
      <c r="E929" s="1" t="s">
        <v>17</v>
      </c>
      <c r="F929" t="s">
        <v>30</v>
      </c>
      <c r="G929" s="4">
        <v>19.95</v>
      </c>
      <c r="H929">
        <v>25</v>
      </c>
      <c r="I929" s="1">
        <v>5</v>
      </c>
      <c r="J929" t="str">
        <f>VLOOKUP(E929,'[1]Contacts (2)'!$E$2:$G$54,2)</f>
        <v>Grant Jones</v>
      </c>
      <c r="K929" t="str">
        <f>VLOOKUP(E929,'[1]Contacts (2)'!$E$2:$G$54,3)</f>
        <v>Hamilton</v>
      </c>
      <c r="L929" t="s">
        <v>207</v>
      </c>
      <c r="M929" t="s">
        <v>208</v>
      </c>
    </row>
    <row r="930" spans="1:13" x14ac:dyDescent="0.25">
      <c r="A930" t="str">
        <f t="shared" si="14"/>
        <v>Munro Bridget</v>
      </c>
      <c r="B930" s="8">
        <v>823</v>
      </c>
      <c r="C930" s="1">
        <v>55929</v>
      </c>
      <c r="D930" s="3">
        <v>44094</v>
      </c>
      <c r="E930" s="1" t="s">
        <v>55</v>
      </c>
      <c r="F930" t="s">
        <v>20</v>
      </c>
      <c r="G930" s="4">
        <v>29.95</v>
      </c>
      <c r="H930">
        <v>25</v>
      </c>
      <c r="I930" s="1">
        <v>7</v>
      </c>
      <c r="J930" t="str">
        <f>VLOOKUP(E930,'[1]Contacts (2)'!$E$2:$G$54,2)</f>
        <v>Bridget Munro</v>
      </c>
      <c r="K930" t="str">
        <f>VLOOKUP(E930,'[1]Contacts (2)'!$E$2:$G$54,3)</f>
        <v>Christchurch</v>
      </c>
      <c r="L930" t="s">
        <v>200</v>
      </c>
      <c r="M930" t="s">
        <v>219</v>
      </c>
    </row>
    <row r="931" spans="1:13" x14ac:dyDescent="0.25">
      <c r="A931" t="str">
        <f t="shared" si="14"/>
        <v>Jones Bridget</v>
      </c>
      <c r="B931" s="8">
        <v>802</v>
      </c>
      <c r="C931" s="1">
        <v>55930</v>
      </c>
      <c r="D931" s="3">
        <v>44095</v>
      </c>
      <c r="E931" s="1" t="s">
        <v>33</v>
      </c>
      <c r="F931" t="s">
        <v>20</v>
      </c>
      <c r="G931" s="4">
        <v>29.95</v>
      </c>
      <c r="H931">
        <v>10</v>
      </c>
      <c r="I931" s="1">
        <v>11</v>
      </c>
      <c r="J931" t="str">
        <f>VLOOKUP(E931,'[1]Contacts (2)'!$E$2:$G$54,2)</f>
        <v>Bridget Jones</v>
      </c>
      <c r="K931" t="str">
        <f>VLOOKUP(E931,'[1]Contacts (2)'!$E$2:$G$54,3)</f>
        <v>Wellington</v>
      </c>
      <c r="L931" t="s">
        <v>200</v>
      </c>
      <c r="M931" t="s">
        <v>208</v>
      </c>
    </row>
    <row r="932" spans="1:13" x14ac:dyDescent="0.25">
      <c r="A932" t="str">
        <f t="shared" si="14"/>
        <v>Evans Alice</v>
      </c>
      <c r="B932" s="8">
        <v>793</v>
      </c>
      <c r="C932" s="1">
        <v>55931</v>
      </c>
      <c r="D932" s="3">
        <v>44095</v>
      </c>
      <c r="E932" s="1" t="s">
        <v>65</v>
      </c>
      <c r="F932" t="s">
        <v>20</v>
      </c>
      <c r="G932" s="4">
        <v>29.95</v>
      </c>
      <c r="H932">
        <v>100</v>
      </c>
      <c r="I932" s="1">
        <v>8</v>
      </c>
      <c r="J932" t="str">
        <f>VLOOKUP(E932,'[1]Contacts (2)'!$E$2:$G$54,2)</f>
        <v>Alice Evans</v>
      </c>
      <c r="K932" t="str">
        <f>VLOOKUP(E932,'[1]Contacts (2)'!$E$2:$G$54,3)</f>
        <v>Invercargill</v>
      </c>
      <c r="L932" t="s">
        <v>202</v>
      </c>
      <c r="M932" t="s">
        <v>216</v>
      </c>
    </row>
    <row r="933" spans="1:13" x14ac:dyDescent="0.25">
      <c r="A933" t="str">
        <f t="shared" si="14"/>
        <v>Davis Alice</v>
      </c>
      <c r="B933" s="8">
        <v>841</v>
      </c>
      <c r="C933" s="1">
        <v>55932</v>
      </c>
      <c r="D933" s="3">
        <v>44095</v>
      </c>
      <c r="E933" s="1" t="s">
        <v>43</v>
      </c>
      <c r="F933" t="s">
        <v>30</v>
      </c>
      <c r="G933" s="4">
        <v>19.95</v>
      </c>
      <c r="H933">
        <v>20</v>
      </c>
      <c r="I933" s="1">
        <v>5</v>
      </c>
      <c r="J933" t="str">
        <f>VLOOKUP(E933,'[1]Contacts (2)'!$E$2:$G$54,2)</f>
        <v>Alice Davis</v>
      </c>
      <c r="K933" t="str">
        <f>VLOOKUP(E933,'[1]Contacts (2)'!$E$2:$G$54,3)</f>
        <v>Dunedin</v>
      </c>
      <c r="L933" t="s">
        <v>202</v>
      </c>
      <c r="M933" t="s">
        <v>210</v>
      </c>
    </row>
    <row r="934" spans="1:13" x14ac:dyDescent="0.25">
      <c r="A934" t="str">
        <f t="shared" si="14"/>
        <v>Bryant John</v>
      </c>
      <c r="B934" s="8">
        <v>727</v>
      </c>
      <c r="C934" s="1">
        <v>55933</v>
      </c>
      <c r="D934" s="3">
        <v>44095</v>
      </c>
      <c r="E934" s="1" t="s">
        <v>34</v>
      </c>
      <c r="F934" t="s">
        <v>20</v>
      </c>
      <c r="G934" s="4">
        <v>29.95</v>
      </c>
      <c r="H934">
        <v>10</v>
      </c>
      <c r="I934" s="1">
        <v>8</v>
      </c>
      <c r="J934" t="str">
        <f>VLOOKUP(E934,'[1]Contacts (2)'!$E$2:$G$54,2)</f>
        <v>John Bryant</v>
      </c>
      <c r="K934" t="str">
        <f>VLOOKUP(E934,'[1]Contacts (2)'!$E$2:$G$54,3)</f>
        <v>Dunedin</v>
      </c>
      <c r="L934" t="s">
        <v>204</v>
      </c>
      <c r="M934" t="s">
        <v>203</v>
      </c>
    </row>
    <row r="935" spans="1:13" x14ac:dyDescent="0.25">
      <c r="A935" t="str">
        <f t="shared" si="14"/>
        <v>Oliver Bridget</v>
      </c>
      <c r="B935" s="8">
        <v>1820</v>
      </c>
      <c r="C935" s="1">
        <v>55934</v>
      </c>
      <c r="D935" s="3">
        <v>44095</v>
      </c>
      <c r="E935" s="1" t="s">
        <v>52</v>
      </c>
      <c r="F935" t="s">
        <v>16</v>
      </c>
      <c r="G935" s="4">
        <v>21.5</v>
      </c>
      <c r="H935">
        <v>50</v>
      </c>
      <c r="I935" s="1">
        <v>6</v>
      </c>
      <c r="J935" t="str">
        <f>VLOOKUP(E935,'[1]Contacts (2)'!$E$2:$G$54,2)</f>
        <v>Bridget Oliver</v>
      </c>
      <c r="K935" t="str">
        <f>VLOOKUP(E935,'[1]Contacts (2)'!$E$2:$G$54,3)</f>
        <v>Dunedin</v>
      </c>
      <c r="L935" t="s">
        <v>200</v>
      </c>
      <c r="M935" t="s">
        <v>211</v>
      </c>
    </row>
    <row r="936" spans="1:13" x14ac:dyDescent="0.25">
      <c r="A936" t="str">
        <f t="shared" si="14"/>
        <v>Isaacs Grant</v>
      </c>
      <c r="B936" s="8">
        <v>709</v>
      </c>
      <c r="C936" s="1">
        <v>55935</v>
      </c>
      <c r="D936" s="3">
        <v>44096</v>
      </c>
      <c r="E936" s="1" t="s">
        <v>60</v>
      </c>
      <c r="F936" t="s">
        <v>30</v>
      </c>
      <c r="G936" s="4">
        <v>19.95</v>
      </c>
      <c r="H936">
        <v>10</v>
      </c>
      <c r="I936" s="1">
        <v>4</v>
      </c>
      <c r="J936" t="str">
        <f>VLOOKUP(E936,'[1]Contacts (2)'!$E$2:$G$54,2)</f>
        <v>Grant Isaacs</v>
      </c>
      <c r="K936" t="str">
        <f>VLOOKUP(E936,'[1]Contacts (2)'!$E$2:$G$54,3)</f>
        <v>Hamilton</v>
      </c>
      <c r="L936" t="s">
        <v>207</v>
      </c>
      <c r="M936" t="s">
        <v>209</v>
      </c>
    </row>
    <row r="937" spans="1:13" x14ac:dyDescent="0.25">
      <c r="A937" t="str">
        <f t="shared" si="14"/>
        <v>Davis Grant</v>
      </c>
      <c r="B937" s="8">
        <v>742</v>
      </c>
      <c r="C937" s="1">
        <v>55936</v>
      </c>
      <c r="D937" s="3">
        <v>44096</v>
      </c>
      <c r="E937" s="1" t="s">
        <v>19</v>
      </c>
      <c r="F937" t="s">
        <v>30</v>
      </c>
      <c r="G937" s="4">
        <v>19.95</v>
      </c>
      <c r="H937">
        <v>50</v>
      </c>
      <c r="I937" s="1">
        <v>4</v>
      </c>
      <c r="J937" t="str">
        <f>VLOOKUP(E937,'[1]Contacts (2)'!$E$2:$G$54,2)</f>
        <v>Grant Davis</v>
      </c>
      <c r="K937" t="str">
        <f>VLOOKUP(E937,'[1]Contacts (2)'!$E$2:$G$54,3)</f>
        <v>Wellington</v>
      </c>
      <c r="L937" t="s">
        <v>207</v>
      </c>
      <c r="M937" t="s">
        <v>210</v>
      </c>
    </row>
    <row r="938" spans="1:13" x14ac:dyDescent="0.25">
      <c r="A938" t="str">
        <f t="shared" si="14"/>
        <v>Evans Bridget</v>
      </c>
      <c r="B938" s="8">
        <v>721</v>
      </c>
      <c r="C938" s="1">
        <v>55937</v>
      </c>
      <c r="D938" s="3">
        <v>44096</v>
      </c>
      <c r="E938" s="1" t="s">
        <v>32</v>
      </c>
      <c r="F938" t="s">
        <v>10</v>
      </c>
      <c r="G938" s="4">
        <v>37.5</v>
      </c>
      <c r="H938">
        <v>50</v>
      </c>
      <c r="I938" s="1">
        <v>9</v>
      </c>
      <c r="J938" t="str">
        <f>VLOOKUP(E938,'[1]Contacts (2)'!$E$2:$G$54,2)</f>
        <v>Bridget Evans</v>
      </c>
      <c r="K938" t="str">
        <f>VLOOKUP(E938,'[1]Contacts (2)'!$E$2:$G$54,3)</f>
        <v>Wellington</v>
      </c>
      <c r="L938" t="s">
        <v>200</v>
      </c>
      <c r="M938" t="s">
        <v>216</v>
      </c>
    </row>
    <row r="939" spans="1:13" x14ac:dyDescent="0.25">
      <c r="A939" t="str">
        <f t="shared" si="14"/>
        <v>Isaacs Bridget</v>
      </c>
      <c r="B939" s="8">
        <v>1835</v>
      </c>
      <c r="C939" s="1">
        <v>55938</v>
      </c>
      <c r="D939" s="3">
        <v>44096</v>
      </c>
      <c r="E939" s="1" t="s">
        <v>18</v>
      </c>
      <c r="F939" t="s">
        <v>30</v>
      </c>
      <c r="G939" s="4">
        <v>19.95</v>
      </c>
      <c r="H939">
        <v>25</v>
      </c>
      <c r="I939" s="1">
        <v>5</v>
      </c>
      <c r="J939" t="str">
        <f>VLOOKUP(E939,'[1]Contacts (2)'!$E$2:$G$54,2)</f>
        <v>Bridget Isaacs</v>
      </c>
      <c r="K939" t="str">
        <f>VLOOKUP(E939,'[1]Contacts (2)'!$E$2:$G$54,3)</f>
        <v>Christchurch</v>
      </c>
      <c r="L939" t="s">
        <v>200</v>
      </c>
      <c r="M939" t="s">
        <v>209</v>
      </c>
    </row>
    <row r="940" spans="1:13" x14ac:dyDescent="0.25">
      <c r="A940" t="str">
        <f t="shared" si="14"/>
        <v>Cox Bridget</v>
      </c>
      <c r="B940" s="8">
        <v>1733</v>
      </c>
      <c r="C940" s="1">
        <v>55939</v>
      </c>
      <c r="D940" s="3">
        <v>44096</v>
      </c>
      <c r="E940" s="1" t="s">
        <v>14</v>
      </c>
      <c r="F940" t="s">
        <v>10</v>
      </c>
      <c r="G940" s="4">
        <v>37.5</v>
      </c>
      <c r="H940">
        <v>10</v>
      </c>
      <c r="I940" s="1">
        <v>8</v>
      </c>
      <c r="J940" t="str">
        <f>VLOOKUP(E940,'[1]Contacts (2)'!$E$2:$G$54,2)</f>
        <v>Bridget Cox</v>
      </c>
      <c r="K940" t="str">
        <f>VLOOKUP(E940,'[1]Contacts (2)'!$E$2:$G$54,3)</f>
        <v>Christchurch</v>
      </c>
      <c r="L940" t="s">
        <v>200</v>
      </c>
      <c r="M940" t="s">
        <v>205</v>
      </c>
    </row>
    <row r="941" spans="1:13" x14ac:dyDescent="0.25">
      <c r="A941" t="str">
        <f t="shared" si="14"/>
        <v>Grace Alice</v>
      </c>
      <c r="B941" s="8">
        <v>706</v>
      </c>
      <c r="C941" s="1">
        <v>55940</v>
      </c>
      <c r="D941" s="3">
        <v>44096</v>
      </c>
      <c r="E941" s="1" t="s">
        <v>49</v>
      </c>
      <c r="F941" t="s">
        <v>12</v>
      </c>
      <c r="G941" s="4">
        <v>22.95</v>
      </c>
      <c r="H941">
        <v>100</v>
      </c>
      <c r="I941" s="1">
        <v>6</v>
      </c>
      <c r="J941" t="str">
        <f>VLOOKUP(E941,'[1]Contacts (2)'!$E$2:$G$54,2)</f>
        <v>Alice Grace</v>
      </c>
      <c r="K941" t="str">
        <f>VLOOKUP(E941,'[1]Contacts (2)'!$E$2:$G$54,3)</f>
        <v>Christchurch</v>
      </c>
      <c r="L941" t="s">
        <v>202</v>
      </c>
      <c r="M941" t="s">
        <v>201</v>
      </c>
    </row>
    <row r="942" spans="1:13" x14ac:dyDescent="0.25">
      <c r="A942" t="str">
        <f t="shared" si="14"/>
        <v>Jones John</v>
      </c>
      <c r="B942" s="8">
        <v>2808</v>
      </c>
      <c r="C942" s="1">
        <v>55941</v>
      </c>
      <c r="D942" s="3">
        <v>44097</v>
      </c>
      <c r="E942" s="1" t="s">
        <v>45</v>
      </c>
      <c r="F942" t="s">
        <v>16</v>
      </c>
      <c r="G942" s="4">
        <v>21.5</v>
      </c>
      <c r="H942">
        <v>10</v>
      </c>
      <c r="I942" s="1">
        <v>6</v>
      </c>
      <c r="J942" t="str">
        <f>VLOOKUP(E942,'[1]Contacts (2)'!$E$2:$G$54,2)</f>
        <v>John Jones</v>
      </c>
      <c r="K942" t="str">
        <f>VLOOKUP(E942,'[1]Contacts (2)'!$E$2:$G$54,3)</f>
        <v>Wellington</v>
      </c>
      <c r="L942" t="s">
        <v>204</v>
      </c>
      <c r="M942" t="s">
        <v>208</v>
      </c>
    </row>
    <row r="943" spans="1:13" x14ac:dyDescent="0.25">
      <c r="A943" t="str">
        <f t="shared" si="14"/>
        <v>Evans Alice</v>
      </c>
      <c r="B943" s="8">
        <v>793</v>
      </c>
      <c r="C943" s="1">
        <v>55942</v>
      </c>
      <c r="D943" s="3">
        <v>44097</v>
      </c>
      <c r="E943" s="1" t="s">
        <v>65</v>
      </c>
      <c r="F943" t="s">
        <v>20</v>
      </c>
      <c r="G943" s="4">
        <v>29.95</v>
      </c>
      <c r="H943">
        <v>10</v>
      </c>
      <c r="I943" s="1">
        <v>8</v>
      </c>
      <c r="J943" t="str">
        <f>VLOOKUP(E943,'[1]Contacts (2)'!$E$2:$G$54,2)</f>
        <v>Alice Evans</v>
      </c>
      <c r="K943" t="str">
        <f>VLOOKUP(E943,'[1]Contacts (2)'!$E$2:$G$54,3)</f>
        <v>Invercargill</v>
      </c>
      <c r="L943" t="s">
        <v>202</v>
      </c>
      <c r="M943" t="s">
        <v>216</v>
      </c>
    </row>
    <row r="944" spans="1:13" x14ac:dyDescent="0.25">
      <c r="A944" t="str">
        <f t="shared" si="14"/>
        <v>Bryant John</v>
      </c>
      <c r="B944" s="8">
        <v>727</v>
      </c>
      <c r="C944" s="1">
        <v>55943</v>
      </c>
      <c r="D944" s="3">
        <v>44097</v>
      </c>
      <c r="E944" s="1" t="s">
        <v>34</v>
      </c>
      <c r="F944" t="s">
        <v>20</v>
      </c>
      <c r="G944" s="4">
        <v>29.95</v>
      </c>
      <c r="H944">
        <v>20</v>
      </c>
      <c r="I944" s="1">
        <v>7</v>
      </c>
      <c r="J944" t="str">
        <f>VLOOKUP(E944,'[1]Contacts (2)'!$E$2:$G$54,2)</f>
        <v>John Bryant</v>
      </c>
      <c r="K944" t="str">
        <f>VLOOKUP(E944,'[1]Contacts (2)'!$E$2:$G$54,3)</f>
        <v>Dunedin</v>
      </c>
      <c r="L944" t="s">
        <v>204</v>
      </c>
      <c r="M944" t="s">
        <v>203</v>
      </c>
    </row>
    <row r="945" spans="1:13" x14ac:dyDescent="0.25">
      <c r="A945" t="str">
        <f t="shared" si="14"/>
        <v>Peters Bridget</v>
      </c>
      <c r="B945" s="8">
        <v>766</v>
      </c>
      <c r="C945" s="1">
        <v>55944</v>
      </c>
      <c r="D945" s="3">
        <v>44097</v>
      </c>
      <c r="E945" s="1" t="s">
        <v>62</v>
      </c>
      <c r="F945" t="s">
        <v>10</v>
      </c>
      <c r="G945" s="4">
        <v>37.5</v>
      </c>
      <c r="H945">
        <v>100</v>
      </c>
      <c r="I945" s="1">
        <v>8</v>
      </c>
      <c r="J945" t="str">
        <f>VLOOKUP(E945,'[1]Contacts (2)'!$E$2:$G$54,2)</f>
        <v>Bridget Peters</v>
      </c>
      <c r="K945" t="str">
        <f>VLOOKUP(E945,'[1]Contacts (2)'!$E$2:$G$54,3)</f>
        <v>Hamilton</v>
      </c>
      <c r="L945" t="s">
        <v>200</v>
      </c>
      <c r="M945" t="s">
        <v>217</v>
      </c>
    </row>
    <row r="946" spans="1:13" x14ac:dyDescent="0.25">
      <c r="A946" t="str">
        <f t="shared" si="14"/>
        <v>Jones John</v>
      </c>
      <c r="B946" s="8">
        <v>2808</v>
      </c>
      <c r="C946" s="1">
        <v>55945</v>
      </c>
      <c r="D946" s="3">
        <v>44097</v>
      </c>
      <c r="E946" s="1" t="s">
        <v>45</v>
      </c>
      <c r="F946" t="s">
        <v>10</v>
      </c>
      <c r="G946" s="4">
        <v>37.5</v>
      </c>
      <c r="H946">
        <v>10</v>
      </c>
      <c r="I946" s="1">
        <v>8</v>
      </c>
      <c r="J946" t="str">
        <f>VLOOKUP(E946,'[1]Contacts (2)'!$E$2:$G$54,2)</f>
        <v>John Jones</v>
      </c>
      <c r="K946" t="str">
        <f>VLOOKUP(E946,'[1]Contacts (2)'!$E$2:$G$54,3)</f>
        <v>Wellington</v>
      </c>
      <c r="L946" t="s">
        <v>204</v>
      </c>
      <c r="M946" t="s">
        <v>208</v>
      </c>
    </row>
    <row r="947" spans="1:13" x14ac:dyDescent="0.25">
      <c r="A947" t="str">
        <f t="shared" si="14"/>
        <v>Henry Grant</v>
      </c>
      <c r="B947" s="8">
        <v>778</v>
      </c>
      <c r="C947" s="1">
        <v>55946</v>
      </c>
      <c r="D947" s="3">
        <v>44097</v>
      </c>
      <c r="E947" s="1" t="s">
        <v>51</v>
      </c>
      <c r="F947" t="s">
        <v>30</v>
      </c>
      <c r="G947" s="4">
        <v>19.95</v>
      </c>
      <c r="H947">
        <v>100</v>
      </c>
      <c r="I947" s="1">
        <v>7</v>
      </c>
      <c r="J947" t="str">
        <f>VLOOKUP(E947,'[1]Contacts (2)'!$E$2:$G$54,2)</f>
        <v>Grant Henry</v>
      </c>
      <c r="K947" t="str">
        <f>VLOOKUP(E947,'[1]Contacts (2)'!$E$2:$G$54,3)</f>
        <v>Hamilton</v>
      </c>
      <c r="L947" t="s">
        <v>207</v>
      </c>
      <c r="M947" t="s">
        <v>215</v>
      </c>
    </row>
    <row r="948" spans="1:13" x14ac:dyDescent="0.25">
      <c r="A948" t="str">
        <f t="shared" si="14"/>
        <v>Jones Bridget</v>
      </c>
      <c r="B948" s="8">
        <v>802</v>
      </c>
      <c r="C948" s="1">
        <v>55947</v>
      </c>
      <c r="D948" s="3">
        <v>44098</v>
      </c>
      <c r="E948" s="1" t="s">
        <v>33</v>
      </c>
      <c r="F948" t="s">
        <v>12</v>
      </c>
      <c r="G948" s="4">
        <v>22.95</v>
      </c>
      <c r="H948">
        <v>10</v>
      </c>
      <c r="I948" s="1">
        <v>6</v>
      </c>
      <c r="J948" t="str">
        <f>VLOOKUP(E948,'[1]Contacts (2)'!$E$2:$G$54,2)</f>
        <v>Bridget Jones</v>
      </c>
      <c r="K948" t="str">
        <f>VLOOKUP(E948,'[1]Contacts (2)'!$E$2:$G$54,3)</f>
        <v>Wellington</v>
      </c>
      <c r="L948" t="s">
        <v>200</v>
      </c>
      <c r="M948" t="s">
        <v>208</v>
      </c>
    </row>
    <row r="949" spans="1:13" x14ac:dyDescent="0.25">
      <c r="A949" t="str">
        <f t="shared" si="14"/>
        <v>Isaacs Bridget</v>
      </c>
      <c r="B949" s="8">
        <v>1835</v>
      </c>
      <c r="C949" s="1">
        <v>55948</v>
      </c>
      <c r="D949" s="3">
        <v>44098</v>
      </c>
      <c r="E949" s="1" t="s">
        <v>18</v>
      </c>
      <c r="F949" t="s">
        <v>12</v>
      </c>
      <c r="G949" s="4">
        <v>22.95</v>
      </c>
      <c r="H949">
        <v>50</v>
      </c>
      <c r="I949" s="1">
        <v>6</v>
      </c>
      <c r="J949" t="str">
        <f>VLOOKUP(E949,'[1]Contacts (2)'!$E$2:$G$54,2)</f>
        <v>Bridget Isaacs</v>
      </c>
      <c r="K949" t="str">
        <f>VLOOKUP(E949,'[1]Contacts (2)'!$E$2:$G$54,3)</f>
        <v>Christchurch</v>
      </c>
      <c r="L949" t="s">
        <v>200</v>
      </c>
      <c r="M949" t="s">
        <v>209</v>
      </c>
    </row>
    <row r="950" spans="1:13" x14ac:dyDescent="0.25">
      <c r="A950" t="str">
        <f t="shared" si="14"/>
        <v>Isaacs Grant</v>
      </c>
      <c r="B950" s="8">
        <v>709</v>
      </c>
      <c r="C950" s="1">
        <v>55949</v>
      </c>
      <c r="D950" s="3">
        <v>44098</v>
      </c>
      <c r="E950" s="1" t="s">
        <v>60</v>
      </c>
      <c r="F950" t="s">
        <v>30</v>
      </c>
      <c r="G950" s="4">
        <v>19.95</v>
      </c>
      <c r="H950">
        <v>20</v>
      </c>
      <c r="I950" s="1">
        <v>5</v>
      </c>
      <c r="J950" t="str">
        <f>VLOOKUP(E950,'[1]Contacts (2)'!$E$2:$G$54,2)</f>
        <v>Grant Isaacs</v>
      </c>
      <c r="K950" t="str">
        <f>VLOOKUP(E950,'[1]Contacts (2)'!$E$2:$G$54,3)</f>
        <v>Hamilton</v>
      </c>
      <c r="L950" t="s">
        <v>207</v>
      </c>
      <c r="M950" t="s">
        <v>209</v>
      </c>
    </row>
    <row r="951" spans="1:13" x14ac:dyDescent="0.25">
      <c r="A951" t="str">
        <f t="shared" si="14"/>
        <v>Jones Alice</v>
      </c>
      <c r="B951" s="8">
        <v>844</v>
      </c>
      <c r="C951" s="1">
        <v>55950</v>
      </c>
      <c r="D951" s="3">
        <v>44098</v>
      </c>
      <c r="E951" s="1" t="s">
        <v>66</v>
      </c>
      <c r="F951" t="s">
        <v>30</v>
      </c>
      <c r="G951" s="4">
        <v>19.95</v>
      </c>
      <c r="H951">
        <v>100</v>
      </c>
      <c r="I951" s="1">
        <v>5</v>
      </c>
      <c r="J951" t="str">
        <f>VLOOKUP(E951,'[1]Contacts (2)'!$E$2:$G$54,2)</f>
        <v>Alice Jones</v>
      </c>
      <c r="K951" t="str">
        <f>VLOOKUP(E951,'[1]Contacts (2)'!$E$2:$G$54,3)</f>
        <v>Hamilton</v>
      </c>
      <c r="L951" t="s">
        <v>202</v>
      </c>
      <c r="M951" t="s">
        <v>208</v>
      </c>
    </row>
    <row r="952" spans="1:13" x14ac:dyDescent="0.25">
      <c r="A952" t="str">
        <f t="shared" si="14"/>
        <v>Henry Grant</v>
      </c>
      <c r="B952" s="8">
        <v>778</v>
      </c>
      <c r="C952" s="1">
        <v>55951</v>
      </c>
      <c r="D952" s="3">
        <v>44098</v>
      </c>
      <c r="E952" s="1" t="s">
        <v>51</v>
      </c>
      <c r="F952" t="s">
        <v>12</v>
      </c>
      <c r="G952" s="4">
        <v>22.95</v>
      </c>
      <c r="H952">
        <v>50</v>
      </c>
      <c r="I952" s="1">
        <v>6</v>
      </c>
      <c r="J952" t="str">
        <f>VLOOKUP(E952,'[1]Contacts (2)'!$E$2:$G$54,2)</f>
        <v>Grant Henry</v>
      </c>
      <c r="K952" t="str">
        <f>VLOOKUP(E952,'[1]Contacts (2)'!$E$2:$G$54,3)</f>
        <v>Hamilton</v>
      </c>
      <c r="L952" t="s">
        <v>207</v>
      </c>
      <c r="M952" t="s">
        <v>215</v>
      </c>
    </row>
    <row r="953" spans="1:13" x14ac:dyDescent="0.25">
      <c r="A953" t="str">
        <f t="shared" si="14"/>
        <v>Cox Alice</v>
      </c>
      <c r="B953" s="8">
        <v>2763</v>
      </c>
      <c r="C953" s="1">
        <v>55952</v>
      </c>
      <c r="D953" s="3">
        <v>44098</v>
      </c>
      <c r="E953" s="1" t="s">
        <v>41</v>
      </c>
      <c r="F953" t="s">
        <v>10</v>
      </c>
      <c r="G953" s="4">
        <v>37.5</v>
      </c>
      <c r="H953">
        <v>25</v>
      </c>
      <c r="I953" s="1">
        <v>9</v>
      </c>
      <c r="J953" t="str">
        <f>VLOOKUP(E953,'[1]Contacts (2)'!$E$2:$G$54,2)</f>
        <v>Alice Cox</v>
      </c>
      <c r="K953" t="str">
        <f>VLOOKUP(E953,'[1]Contacts (2)'!$E$2:$G$54,3)</f>
        <v>Invercargill</v>
      </c>
      <c r="L953" t="s">
        <v>202</v>
      </c>
      <c r="M953" t="s">
        <v>205</v>
      </c>
    </row>
    <row r="954" spans="1:13" x14ac:dyDescent="0.25">
      <c r="A954" t="str">
        <f t="shared" si="14"/>
        <v>Jones John</v>
      </c>
      <c r="B954" s="8">
        <v>2808</v>
      </c>
      <c r="C954" s="1">
        <v>55953</v>
      </c>
      <c r="D954" s="3">
        <v>44099</v>
      </c>
      <c r="E954" s="1" t="s">
        <v>45</v>
      </c>
      <c r="F954" t="s">
        <v>12</v>
      </c>
      <c r="G954" s="4">
        <v>22.95</v>
      </c>
      <c r="H954">
        <v>25</v>
      </c>
      <c r="I954" s="1">
        <v>7</v>
      </c>
      <c r="J954" t="str">
        <f>VLOOKUP(E954,'[1]Contacts (2)'!$E$2:$G$54,2)</f>
        <v>John Jones</v>
      </c>
      <c r="K954" t="str">
        <f>VLOOKUP(E954,'[1]Contacts (2)'!$E$2:$G$54,3)</f>
        <v>Wellington</v>
      </c>
      <c r="L954" t="s">
        <v>204</v>
      </c>
      <c r="M954" t="s">
        <v>208</v>
      </c>
    </row>
    <row r="955" spans="1:13" x14ac:dyDescent="0.25">
      <c r="A955" t="str">
        <f t="shared" si="14"/>
        <v>Davis Bridget</v>
      </c>
      <c r="B955" s="8">
        <v>853</v>
      </c>
      <c r="C955" s="1">
        <v>55954</v>
      </c>
      <c r="D955" s="3">
        <v>44099</v>
      </c>
      <c r="E955" s="1" t="s">
        <v>63</v>
      </c>
      <c r="F955" t="s">
        <v>10</v>
      </c>
      <c r="G955" s="4">
        <v>37.5</v>
      </c>
      <c r="H955">
        <v>100</v>
      </c>
      <c r="I955" s="1">
        <v>9</v>
      </c>
      <c r="J955" t="str">
        <f>VLOOKUP(E955,'[1]Contacts (2)'!$E$2:$G$54,2)</f>
        <v>Bridget Davis</v>
      </c>
      <c r="K955" t="str">
        <f>VLOOKUP(E955,'[1]Contacts (2)'!$E$2:$G$54,3)</f>
        <v>Dunedin</v>
      </c>
      <c r="L955" t="s">
        <v>200</v>
      </c>
      <c r="M955" t="s">
        <v>210</v>
      </c>
    </row>
    <row r="956" spans="1:13" x14ac:dyDescent="0.25">
      <c r="A956" t="str">
        <f t="shared" si="14"/>
        <v>Grace John</v>
      </c>
      <c r="B956" s="8">
        <v>781</v>
      </c>
      <c r="C956" s="1">
        <v>55955</v>
      </c>
      <c r="D956" s="3">
        <v>44099</v>
      </c>
      <c r="E956" s="1" t="s">
        <v>47</v>
      </c>
      <c r="F956" t="s">
        <v>16</v>
      </c>
      <c r="G956" s="4">
        <v>21.5</v>
      </c>
      <c r="H956">
        <v>10</v>
      </c>
      <c r="I956" s="1">
        <v>9</v>
      </c>
      <c r="J956" t="str">
        <f>VLOOKUP(E956,'[1]Contacts (2)'!$E$2:$G$54,2)</f>
        <v>John Grace</v>
      </c>
      <c r="K956" t="str">
        <f>VLOOKUP(E956,'[1]Contacts (2)'!$E$2:$G$54,3)</f>
        <v>Invercargill</v>
      </c>
      <c r="L956" t="s">
        <v>204</v>
      </c>
      <c r="M956" t="s">
        <v>201</v>
      </c>
    </row>
    <row r="957" spans="1:13" x14ac:dyDescent="0.25">
      <c r="A957" t="str">
        <f t="shared" si="14"/>
        <v>Jones Alice</v>
      </c>
      <c r="B957" s="8">
        <v>844</v>
      </c>
      <c r="C957" s="1">
        <v>55956</v>
      </c>
      <c r="D957" s="3">
        <v>44099</v>
      </c>
      <c r="E957" s="1" t="s">
        <v>66</v>
      </c>
      <c r="F957" t="s">
        <v>16</v>
      </c>
      <c r="G957" s="4">
        <v>21.5</v>
      </c>
      <c r="H957">
        <v>50</v>
      </c>
      <c r="I957" s="1">
        <v>9</v>
      </c>
      <c r="J957" t="str">
        <f>VLOOKUP(E957,'[1]Contacts (2)'!$E$2:$G$54,2)</f>
        <v>Alice Jones</v>
      </c>
      <c r="K957" t="str">
        <f>VLOOKUP(E957,'[1]Contacts (2)'!$E$2:$G$54,3)</f>
        <v>Hamilton</v>
      </c>
      <c r="L957" t="s">
        <v>202</v>
      </c>
      <c r="M957" t="s">
        <v>208</v>
      </c>
    </row>
    <row r="958" spans="1:13" x14ac:dyDescent="0.25">
      <c r="A958" t="str">
        <f t="shared" si="14"/>
        <v>Fisher Alice</v>
      </c>
      <c r="B958" s="8">
        <v>814</v>
      </c>
      <c r="C958" s="1">
        <v>55957</v>
      </c>
      <c r="D958" s="3">
        <v>44099</v>
      </c>
      <c r="E958" s="1" t="s">
        <v>64</v>
      </c>
      <c r="F958" t="s">
        <v>10</v>
      </c>
      <c r="G958" s="4">
        <v>37.5</v>
      </c>
      <c r="H958">
        <v>20</v>
      </c>
      <c r="I958" s="1">
        <v>8</v>
      </c>
      <c r="J958" t="str">
        <f>VLOOKUP(E958,'[1]Contacts (2)'!$E$2:$G$54,2)</f>
        <v>Alice Fisher</v>
      </c>
      <c r="K958" t="str">
        <f>VLOOKUP(E958,'[1]Contacts (2)'!$E$2:$G$54,3)</f>
        <v>Christchurch</v>
      </c>
      <c r="L958" t="s">
        <v>202</v>
      </c>
      <c r="M958" t="s">
        <v>218</v>
      </c>
    </row>
    <row r="959" spans="1:13" x14ac:dyDescent="0.25">
      <c r="A959" t="str">
        <f t="shared" si="14"/>
        <v>Bryant John</v>
      </c>
      <c r="B959" s="8">
        <v>727</v>
      </c>
      <c r="C959" s="1">
        <v>55958</v>
      </c>
      <c r="D959" s="3">
        <v>44099</v>
      </c>
      <c r="E959" s="1" t="s">
        <v>34</v>
      </c>
      <c r="F959" t="s">
        <v>16</v>
      </c>
      <c r="G959" s="4">
        <v>21.5</v>
      </c>
      <c r="H959">
        <v>50</v>
      </c>
      <c r="I959" s="1">
        <v>5</v>
      </c>
      <c r="J959" t="str">
        <f>VLOOKUP(E959,'[1]Contacts (2)'!$E$2:$G$54,2)</f>
        <v>John Bryant</v>
      </c>
      <c r="K959" t="str">
        <f>VLOOKUP(E959,'[1]Contacts (2)'!$E$2:$G$54,3)</f>
        <v>Dunedin</v>
      </c>
      <c r="L959" t="s">
        <v>204</v>
      </c>
      <c r="M959" t="s">
        <v>203</v>
      </c>
    </row>
    <row r="960" spans="1:13" x14ac:dyDescent="0.25">
      <c r="A960" t="str">
        <f t="shared" si="14"/>
        <v>Bryant John</v>
      </c>
      <c r="B960" s="8">
        <v>727</v>
      </c>
      <c r="C960" s="1">
        <v>55959</v>
      </c>
      <c r="D960" s="3">
        <v>44100</v>
      </c>
      <c r="E960" s="1" t="s">
        <v>34</v>
      </c>
      <c r="F960" t="s">
        <v>16</v>
      </c>
      <c r="G960" s="4">
        <v>21.5</v>
      </c>
      <c r="H960">
        <v>20</v>
      </c>
      <c r="I960" s="1">
        <v>6</v>
      </c>
      <c r="J960" t="str">
        <f>VLOOKUP(E960,'[1]Contacts (2)'!$E$2:$G$54,2)</f>
        <v>John Bryant</v>
      </c>
      <c r="K960" t="str">
        <f>VLOOKUP(E960,'[1]Contacts (2)'!$E$2:$G$54,3)</f>
        <v>Dunedin</v>
      </c>
      <c r="L960" t="s">
        <v>204</v>
      </c>
      <c r="M960" t="s">
        <v>203</v>
      </c>
    </row>
    <row r="961" spans="1:13" x14ac:dyDescent="0.25">
      <c r="A961" t="str">
        <f t="shared" si="14"/>
        <v>Henry John</v>
      </c>
      <c r="B961" s="8">
        <v>832</v>
      </c>
      <c r="C961" s="1">
        <v>55960</v>
      </c>
      <c r="D961" s="3">
        <v>44100</v>
      </c>
      <c r="E961" s="1" t="s">
        <v>28</v>
      </c>
      <c r="F961" t="s">
        <v>12</v>
      </c>
      <c r="G961" s="4">
        <v>22.95</v>
      </c>
      <c r="H961">
        <v>20</v>
      </c>
      <c r="I961" s="1">
        <v>7</v>
      </c>
      <c r="J961" t="str">
        <f>VLOOKUP(E961,'[1]Contacts (2)'!$E$2:$G$54,2)</f>
        <v>John Henry</v>
      </c>
      <c r="K961" t="str">
        <f>VLOOKUP(E961,'[1]Contacts (2)'!$E$2:$G$54,3)</f>
        <v>Wellington</v>
      </c>
      <c r="L961" t="s">
        <v>204</v>
      </c>
      <c r="M961" t="s">
        <v>215</v>
      </c>
    </row>
    <row r="962" spans="1:13" x14ac:dyDescent="0.25">
      <c r="A962" t="str">
        <f t="shared" si="14"/>
        <v>Adams John</v>
      </c>
      <c r="B962" s="8">
        <v>2769</v>
      </c>
      <c r="C962" s="1">
        <v>55961</v>
      </c>
      <c r="D962" s="3">
        <v>44100</v>
      </c>
      <c r="E962" s="1" t="s">
        <v>24</v>
      </c>
      <c r="F962" t="s">
        <v>10</v>
      </c>
      <c r="G962" s="4">
        <v>37.5</v>
      </c>
      <c r="H962">
        <v>50</v>
      </c>
      <c r="I962" s="1">
        <v>8</v>
      </c>
      <c r="J962" t="str">
        <f>VLOOKUP(E962,'[1]Contacts (2)'!$E$2:$G$54,2)</f>
        <v>John Adams</v>
      </c>
      <c r="K962" t="str">
        <f>VLOOKUP(E962,'[1]Contacts (2)'!$E$2:$G$54,3)</f>
        <v>Dunedin</v>
      </c>
      <c r="L962" t="s">
        <v>204</v>
      </c>
      <c r="M962" t="s">
        <v>213</v>
      </c>
    </row>
    <row r="963" spans="1:13" x14ac:dyDescent="0.25">
      <c r="A963" t="str">
        <f t="shared" ref="A963:A987" si="15">M963&amp;" "&amp;L963</f>
        <v>Bryant Alice</v>
      </c>
      <c r="B963" s="8">
        <v>84</v>
      </c>
      <c r="C963" s="1">
        <v>55962</v>
      </c>
      <c r="D963" s="3">
        <v>44100</v>
      </c>
      <c r="E963" s="1" t="s">
        <v>11</v>
      </c>
      <c r="F963" t="s">
        <v>12</v>
      </c>
      <c r="G963" s="4">
        <v>22.95</v>
      </c>
      <c r="H963">
        <v>10</v>
      </c>
      <c r="I963" s="1">
        <v>7</v>
      </c>
      <c r="J963" t="str">
        <f>VLOOKUP(E963,'[1]Contacts (2)'!$E$2:$G$54,2)</f>
        <v>Alice Bryant</v>
      </c>
      <c r="K963" t="str">
        <f>VLOOKUP(E963,'[1]Contacts (2)'!$E$2:$G$54,3)</f>
        <v>Hamilton</v>
      </c>
      <c r="L963" t="s">
        <v>202</v>
      </c>
      <c r="M963" t="s">
        <v>203</v>
      </c>
    </row>
    <row r="964" spans="1:13" x14ac:dyDescent="0.25">
      <c r="A964" t="str">
        <f t="shared" si="15"/>
        <v>Lucky Grant</v>
      </c>
      <c r="B964" s="8">
        <v>703</v>
      </c>
      <c r="C964" s="1">
        <v>55963</v>
      </c>
      <c r="D964" s="3">
        <v>44100</v>
      </c>
      <c r="E964" s="1" t="s">
        <v>42</v>
      </c>
      <c r="F964" t="s">
        <v>12</v>
      </c>
      <c r="G964" s="4">
        <v>22.95</v>
      </c>
      <c r="H964">
        <v>100</v>
      </c>
      <c r="I964" s="1">
        <v>6</v>
      </c>
      <c r="J964" t="str">
        <f>VLOOKUP(E964,'[1]Contacts (2)'!$E$2:$G$54,2)</f>
        <v>Grant Lucky</v>
      </c>
      <c r="K964" t="str">
        <f>VLOOKUP(E964,'[1]Contacts (2)'!$E$2:$G$54,3)</f>
        <v>Christchurch</v>
      </c>
      <c r="L964" t="s">
        <v>207</v>
      </c>
      <c r="M964" t="s">
        <v>214</v>
      </c>
    </row>
    <row r="965" spans="1:13" x14ac:dyDescent="0.25">
      <c r="A965" t="str">
        <f t="shared" si="15"/>
        <v>Neville Bridget</v>
      </c>
      <c r="B965" s="8">
        <v>712</v>
      </c>
      <c r="C965" s="1">
        <v>55964</v>
      </c>
      <c r="D965" s="3">
        <v>44100</v>
      </c>
      <c r="E965" s="1" t="s">
        <v>50</v>
      </c>
      <c r="F965" t="s">
        <v>12</v>
      </c>
      <c r="G965" s="4">
        <v>22.95</v>
      </c>
      <c r="H965">
        <v>100</v>
      </c>
      <c r="I965" s="1">
        <v>6</v>
      </c>
      <c r="J965" t="str">
        <f>VLOOKUP(E965,'[1]Contacts (2)'!$E$2:$G$54,2)</f>
        <v>Bridget Neville</v>
      </c>
      <c r="K965" t="str">
        <f>VLOOKUP(E965,'[1]Contacts (2)'!$E$2:$G$54,3)</f>
        <v>Christchurch</v>
      </c>
      <c r="L965" t="s">
        <v>200</v>
      </c>
      <c r="M965" t="s">
        <v>212</v>
      </c>
    </row>
    <row r="966" spans="1:13" x14ac:dyDescent="0.25">
      <c r="A966" t="str">
        <f t="shared" si="15"/>
        <v>Bryant John</v>
      </c>
      <c r="B966" s="8">
        <v>727</v>
      </c>
      <c r="C966" s="1">
        <v>55965</v>
      </c>
      <c r="D966" s="3">
        <v>44101</v>
      </c>
      <c r="E966" s="1" t="s">
        <v>34</v>
      </c>
      <c r="F966" t="s">
        <v>12</v>
      </c>
      <c r="G966" s="4">
        <v>22.95</v>
      </c>
      <c r="H966">
        <v>100</v>
      </c>
      <c r="I966" s="1">
        <v>6</v>
      </c>
      <c r="J966" t="str">
        <f>VLOOKUP(E966,'[1]Contacts (2)'!$E$2:$G$54,2)</f>
        <v>John Bryant</v>
      </c>
      <c r="K966" t="str">
        <f>VLOOKUP(E966,'[1]Contacts (2)'!$E$2:$G$54,3)</f>
        <v>Dunedin</v>
      </c>
      <c r="L966" t="s">
        <v>204</v>
      </c>
      <c r="M966" t="s">
        <v>203</v>
      </c>
    </row>
    <row r="967" spans="1:13" x14ac:dyDescent="0.25">
      <c r="A967" t="str">
        <f t="shared" si="15"/>
        <v>Grace Grant</v>
      </c>
      <c r="B967" s="8">
        <v>817</v>
      </c>
      <c r="C967" s="1">
        <v>55966</v>
      </c>
      <c r="D967" s="3">
        <v>44101</v>
      </c>
      <c r="E967" s="1" t="s">
        <v>40</v>
      </c>
      <c r="F967" t="s">
        <v>10</v>
      </c>
      <c r="G967" s="4">
        <v>37.5</v>
      </c>
      <c r="H967">
        <v>25</v>
      </c>
      <c r="I967" s="1">
        <v>9</v>
      </c>
      <c r="J967" t="str">
        <f>VLOOKUP(E967,'[1]Contacts (2)'!$E$2:$G$54,2)</f>
        <v>Grant Grace</v>
      </c>
      <c r="K967" t="str">
        <f>VLOOKUP(E967,'[1]Contacts (2)'!$E$2:$G$54,3)</f>
        <v>Christchurch</v>
      </c>
      <c r="L967" t="s">
        <v>207</v>
      </c>
      <c r="M967" t="s">
        <v>201</v>
      </c>
    </row>
    <row r="968" spans="1:13" x14ac:dyDescent="0.25">
      <c r="A968" t="str">
        <f t="shared" si="15"/>
        <v>Munro Bridget</v>
      </c>
      <c r="B968" s="8">
        <v>823</v>
      </c>
      <c r="C968" s="1">
        <v>55967</v>
      </c>
      <c r="D968" s="3">
        <v>44101</v>
      </c>
      <c r="E968" s="1" t="s">
        <v>55</v>
      </c>
      <c r="F968" t="s">
        <v>12</v>
      </c>
      <c r="G968" s="4">
        <v>22.95</v>
      </c>
      <c r="H968">
        <v>50</v>
      </c>
      <c r="I968" s="1">
        <v>7</v>
      </c>
      <c r="J968" t="str">
        <f>VLOOKUP(E968,'[1]Contacts (2)'!$E$2:$G$54,2)</f>
        <v>Bridget Munro</v>
      </c>
      <c r="K968" t="str">
        <f>VLOOKUP(E968,'[1]Contacts (2)'!$E$2:$G$54,3)</f>
        <v>Christchurch</v>
      </c>
      <c r="L968" t="s">
        <v>200</v>
      </c>
      <c r="M968" t="s">
        <v>219</v>
      </c>
    </row>
    <row r="969" spans="1:13" x14ac:dyDescent="0.25">
      <c r="A969" t="str">
        <f t="shared" si="15"/>
        <v>Henry Grant</v>
      </c>
      <c r="B969" s="8">
        <v>778</v>
      </c>
      <c r="C969" s="1">
        <v>55968</v>
      </c>
      <c r="D969" s="3">
        <v>44101</v>
      </c>
      <c r="E969" s="1" t="s">
        <v>51</v>
      </c>
      <c r="F969" t="s">
        <v>12</v>
      </c>
      <c r="G969" s="4">
        <v>22.95</v>
      </c>
      <c r="H969">
        <v>100</v>
      </c>
      <c r="I969" s="1">
        <v>6</v>
      </c>
      <c r="J969" t="str">
        <f>VLOOKUP(E969,'[1]Contacts (2)'!$E$2:$G$54,2)</f>
        <v>Grant Henry</v>
      </c>
      <c r="K969" t="str">
        <f>VLOOKUP(E969,'[1]Contacts (2)'!$E$2:$G$54,3)</f>
        <v>Hamilton</v>
      </c>
      <c r="L969" t="s">
        <v>207</v>
      </c>
      <c r="M969" t="s">
        <v>215</v>
      </c>
    </row>
    <row r="970" spans="1:13" x14ac:dyDescent="0.25">
      <c r="A970" t="str">
        <f t="shared" si="15"/>
        <v>Grace Grant</v>
      </c>
      <c r="B970" s="8">
        <v>817</v>
      </c>
      <c r="C970" s="1">
        <v>55969</v>
      </c>
      <c r="D970" s="3">
        <v>44101</v>
      </c>
      <c r="E970" s="1" t="s">
        <v>40</v>
      </c>
      <c r="F970" t="s">
        <v>10</v>
      </c>
      <c r="G970" s="4">
        <v>37.5</v>
      </c>
      <c r="H970">
        <v>100</v>
      </c>
      <c r="I970" s="1">
        <v>9</v>
      </c>
      <c r="J970" t="str">
        <f>VLOOKUP(E970,'[1]Contacts (2)'!$E$2:$G$54,2)</f>
        <v>Grant Grace</v>
      </c>
      <c r="K970" t="str">
        <f>VLOOKUP(E970,'[1]Contacts (2)'!$E$2:$G$54,3)</f>
        <v>Christchurch</v>
      </c>
      <c r="L970" t="s">
        <v>207</v>
      </c>
      <c r="M970" t="s">
        <v>201</v>
      </c>
    </row>
    <row r="971" spans="1:13" x14ac:dyDescent="0.25">
      <c r="A971" t="str">
        <f t="shared" si="15"/>
        <v>Davis Bridget</v>
      </c>
      <c r="B971" s="8">
        <v>853</v>
      </c>
      <c r="C971" s="1">
        <v>55970</v>
      </c>
      <c r="D971" s="3">
        <v>44101</v>
      </c>
      <c r="E971" s="1" t="s">
        <v>63</v>
      </c>
      <c r="F971" t="s">
        <v>16</v>
      </c>
      <c r="G971" s="4">
        <v>21.5</v>
      </c>
      <c r="H971">
        <v>25</v>
      </c>
      <c r="I971" s="1">
        <v>5</v>
      </c>
      <c r="J971" t="str">
        <f>VLOOKUP(E971,'[1]Contacts (2)'!$E$2:$G$54,2)</f>
        <v>Bridget Davis</v>
      </c>
      <c r="K971" t="str">
        <f>VLOOKUP(E971,'[1]Contacts (2)'!$E$2:$G$54,3)</f>
        <v>Dunedin</v>
      </c>
      <c r="L971" t="s">
        <v>200</v>
      </c>
      <c r="M971" t="s">
        <v>210</v>
      </c>
    </row>
    <row r="972" spans="1:13" x14ac:dyDescent="0.25">
      <c r="A972" t="str">
        <f t="shared" si="15"/>
        <v>Henry John</v>
      </c>
      <c r="B972" s="8">
        <v>832</v>
      </c>
      <c r="C972" s="1">
        <v>55971</v>
      </c>
      <c r="D972" s="3">
        <v>44102</v>
      </c>
      <c r="E972" s="1" t="s">
        <v>28</v>
      </c>
      <c r="F972" t="s">
        <v>30</v>
      </c>
      <c r="G972" s="4">
        <v>19.95</v>
      </c>
      <c r="H972">
        <v>50</v>
      </c>
      <c r="I972" s="1">
        <v>4</v>
      </c>
      <c r="J972" t="str">
        <f>VLOOKUP(E972,'[1]Contacts (2)'!$E$2:$G$54,2)</f>
        <v>John Henry</v>
      </c>
      <c r="K972" t="str">
        <f>VLOOKUP(E972,'[1]Contacts (2)'!$E$2:$G$54,3)</f>
        <v>Wellington</v>
      </c>
      <c r="L972" t="s">
        <v>204</v>
      </c>
      <c r="M972" t="s">
        <v>215</v>
      </c>
    </row>
    <row r="973" spans="1:13" x14ac:dyDescent="0.25">
      <c r="A973" t="str">
        <f t="shared" si="15"/>
        <v>Cox Alice</v>
      </c>
      <c r="B973" s="8">
        <v>2763</v>
      </c>
      <c r="C973" s="1">
        <v>55972</v>
      </c>
      <c r="D973" s="3">
        <v>44102</v>
      </c>
      <c r="E973" s="1" t="s">
        <v>41</v>
      </c>
      <c r="F973" t="s">
        <v>16</v>
      </c>
      <c r="G973" s="4">
        <v>21.5</v>
      </c>
      <c r="H973">
        <v>100</v>
      </c>
      <c r="I973" s="1">
        <v>6</v>
      </c>
      <c r="J973" t="str">
        <f>VLOOKUP(E973,'[1]Contacts (2)'!$E$2:$G$54,2)</f>
        <v>Alice Cox</v>
      </c>
      <c r="K973" t="str">
        <f>VLOOKUP(E973,'[1]Contacts (2)'!$E$2:$G$54,3)</f>
        <v>Invercargill</v>
      </c>
      <c r="L973" t="s">
        <v>202</v>
      </c>
      <c r="M973" t="s">
        <v>205</v>
      </c>
    </row>
    <row r="974" spans="1:13" x14ac:dyDescent="0.25">
      <c r="A974" t="str">
        <f t="shared" si="15"/>
        <v>Cox Grant</v>
      </c>
      <c r="B974" s="8">
        <v>2715</v>
      </c>
      <c r="C974" s="1">
        <v>55973</v>
      </c>
      <c r="D974" s="3">
        <v>44102</v>
      </c>
      <c r="E974" s="1" t="s">
        <v>58</v>
      </c>
      <c r="F974" t="s">
        <v>16</v>
      </c>
      <c r="G974" s="4">
        <v>21.5</v>
      </c>
      <c r="H974">
        <v>10</v>
      </c>
      <c r="I974" s="1">
        <v>9</v>
      </c>
      <c r="J974" t="str">
        <f>VLOOKUP(E974,'[1]Contacts (2)'!$E$2:$G$54,2)</f>
        <v>Grant Cox</v>
      </c>
      <c r="K974" t="str">
        <f>VLOOKUP(E974,'[1]Contacts (2)'!$E$2:$G$54,3)</f>
        <v>Wellington</v>
      </c>
      <c r="L974" t="s">
        <v>207</v>
      </c>
      <c r="M974" t="s">
        <v>205</v>
      </c>
    </row>
    <row r="975" spans="1:13" x14ac:dyDescent="0.25">
      <c r="A975" t="str">
        <f t="shared" si="15"/>
        <v>Adams John</v>
      </c>
      <c r="B975" s="8">
        <v>2769</v>
      </c>
      <c r="C975" s="1">
        <v>55974</v>
      </c>
      <c r="D975" s="3">
        <v>44102</v>
      </c>
      <c r="E975" s="1" t="s">
        <v>24</v>
      </c>
      <c r="F975" t="s">
        <v>20</v>
      </c>
      <c r="G975" s="4">
        <v>29.95</v>
      </c>
      <c r="H975">
        <v>100</v>
      </c>
      <c r="I975" s="1">
        <v>7</v>
      </c>
      <c r="J975" t="str">
        <f>VLOOKUP(E975,'[1]Contacts (2)'!$E$2:$G$54,2)</f>
        <v>John Adams</v>
      </c>
      <c r="K975" t="str">
        <f>VLOOKUP(E975,'[1]Contacts (2)'!$E$2:$G$54,3)</f>
        <v>Dunedin</v>
      </c>
      <c r="L975" t="s">
        <v>204</v>
      </c>
      <c r="M975" t="s">
        <v>213</v>
      </c>
    </row>
    <row r="976" spans="1:13" x14ac:dyDescent="0.25">
      <c r="A976" t="str">
        <f t="shared" si="15"/>
        <v>Lucky Grant</v>
      </c>
      <c r="B976" s="8">
        <v>703</v>
      </c>
      <c r="C976" s="1">
        <v>55975</v>
      </c>
      <c r="D976" s="3">
        <v>44102</v>
      </c>
      <c r="E976" s="1" t="s">
        <v>42</v>
      </c>
      <c r="F976" t="s">
        <v>12</v>
      </c>
      <c r="G976" s="4">
        <v>22.95</v>
      </c>
      <c r="H976">
        <v>100</v>
      </c>
      <c r="I976" s="1">
        <v>7</v>
      </c>
      <c r="J976" t="str">
        <f>VLOOKUP(E976,'[1]Contacts (2)'!$E$2:$G$54,2)</f>
        <v>Grant Lucky</v>
      </c>
      <c r="K976" t="str">
        <f>VLOOKUP(E976,'[1]Contacts (2)'!$E$2:$G$54,3)</f>
        <v>Christchurch</v>
      </c>
      <c r="L976" t="s">
        <v>207</v>
      </c>
      <c r="M976" t="s">
        <v>214</v>
      </c>
    </row>
    <row r="977" spans="1:13" x14ac:dyDescent="0.25">
      <c r="A977" t="str">
        <f t="shared" si="15"/>
        <v>Kelly Grant</v>
      </c>
      <c r="B977" s="8">
        <v>805</v>
      </c>
      <c r="C977" s="1">
        <v>55976</v>
      </c>
      <c r="D977" s="3">
        <v>44102</v>
      </c>
      <c r="E977" s="1" t="s">
        <v>46</v>
      </c>
      <c r="F977" t="s">
        <v>30</v>
      </c>
      <c r="G977" s="4">
        <v>19.95</v>
      </c>
      <c r="H977">
        <v>10</v>
      </c>
      <c r="I977" s="1">
        <v>4</v>
      </c>
      <c r="J977" t="str">
        <f>VLOOKUP(E977,'[1]Contacts (2)'!$E$2:$G$54,2)</f>
        <v>Grant Kelly</v>
      </c>
      <c r="K977" t="str">
        <f>VLOOKUP(E977,'[1]Contacts (2)'!$E$2:$G$54,3)</f>
        <v>Hamilton</v>
      </c>
      <c r="L977" t="s">
        <v>207</v>
      </c>
      <c r="M977" t="s">
        <v>206</v>
      </c>
    </row>
    <row r="978" spans="1:13" x14ac:dyDescent="0.25">
      <c r="A978" t="str">
        <f t="shared" si="15"/>
        <v>Evans Alice</v>
      </c>
      <c r="B978" s="8">
        <v>793</v>
      </c>
      <c r="C978" s="1">
        <v>55977</v>
      </c>
      <c r="D978" s="3">
        <v>44103</v>
      </c>
      <c r="E978" s="1" t="s">
        <v>65</v>
      </c>
      <c r="F978" t="s">
        <v>16</v>
      </c>
      <c r="G978" s="4">
        <v>21.5</v>
      </c>
      <c r="H978">
        <v>100</v>
      </c>
      <c r="I978" s="1">
        <v>5</v>
      </c>
      <c r="J978" t="str">
        <f>VLOOKUP(E978,'[1]Contacts (2)'!$E$2:$G$54,2)</f>
        <v>Alice Evans</v>
      </c>
      <c r="K978" t="str">
        <f>VLOOKUP(E978,'[1]Contacts (2)'!$E$2:$G$54,3)</f>
        <v>Invercargill</v>
      </c>
      <c r="L978" t="s">
        <v>202</v>
      </c>
      <c r="M978" t="s">
        <v>216</v>
      </c>
    </row>
    <row r="979" spans="1:13" x14ac:dyDescent="0.25">
      <c r="A979" t="str">
        <f t="shared" si="15"/>
        <v>Fisher Bridget</v>
      </c>
      <c r="B979" s="8">
        <v>751</v>
      </c>
      <c r="C979" s="1">
        <v>55978</v>
      </c>
      <c r="D979" s="3">
        <v>44103</v>
      </c>
      <c r="E979" s="1" t="s">
        <v>53</v>
      </c>
      <c r="F979" t="s">
        <v>12</v>
      </c>
      <c r="G979" s="4">
        <v>22.95</v>
      </c>
      <c r="H979">
        <v>100</v>
      </c>
      <c r="I979" s="1">
        <v>6</v>
      </c>
      <c r="J979" t="str">
        <f>VLOOKUP(E979,'[1]Contacts (2)'!$E$2:$G$54,2)</f>
        <v>Bridget Fisher</v>
      </c>
      <c r="K979" t="str">
        <f>VLOOKUP(E979,'[1]Contacts (2)'!$E$2:$G$54,3)</f>
        <v>Christchurch</v>
      </c>
      <c r="L979" t="s">
        <v>200</v>
      </c>
      <c r="M979" t="s">
        <v>218</v>
      </c>
    </row>
    <row r="980" spans="1:13" x14ac:dyDescent="0.25">
      <c r="A980" t="str">
        <f t="shared" si="15"/>
        <v>Bryant Bridget</v>
      </c>
      <c r="B980" s="8">
        <v>784</v>
      </c>
      <c r="C980" s="1">
        <v>55979</v>
      </c>
      <c r="D980" s="3">
        <v>44103</v>
      </c>
      <c r="E980" s="1" t="s">
        <v>23</v>
      </c>
      <c r="F980" t="s">
        <v>30</v>
      </c>
      <c r="G980" s="4">
        <v>19.95</v>
      </c>
      <c r="H980">
        <v>20</v>
      </c>
      <c r="I980" s="1">
        <v>4</v>
      </c>
      <c r="J980" t="str">
        <f>VLOOKUP(E980,'[1]Contacts (2)'!$E$2:$G$54,2)</f>
        <v>Bridget Bryant</v>
      </c>
      <c r="K980" t="str">
        <f>VLOOKUP(E980,'[1]Contacts (2)'!$E$2:$G$54,3)</f>
        <v>Palmerston North</v>
      </c>
      <c r="L980" t="s">
        <v>200</v>
      </c>
      <c r="M980" t="s">
        <v>203</v>
      </c>
    </row>
    <row r="981" spans="1:13" x14ac:dyDescent="0.25">
      <c r="A981" t="str">
        <f t="shared" si="15"/>
        <v>Henry John</v>
      </c>
      <c r="B981" s="8">
        <v>832</v>
      </c>
      <c r="C981" s="1">
        <v>55980</v>
      </c>
      <c r="D981" s="3">
        <v>44103</v>
      </c>
      <c r="E981" s="1" t="s">
        <v>28</v>
      </c>
      <c r="F981" t="s">
        <v>16</v>
      </c>
      <c r="G981" s="4">
        <v>21.5</v>
      </c>
      <c r="H981">
        <v>100</v>
      </c>
      <c r="I981" s="1">
        <v>5</v>
      </c>
      <c r="J981" t="str">
        <f>VLOOKUP(E981,'[1]Contacts (2)'!$E$2:$G$54,2)</f>
        <v>John Henry</v>
      </c>
      <c r="K981" t="str">
        <f>VLOOKUP(E981,'[1]Contacts (2)'!$E$2:$G$54,3)</f>
        <v>Wellington</v>
      </c>
      <c r="L981" t="s">
        <v>204</v>
      </c>
      <c r="M981" t="s">
        <v>215</v>
      </c>
    </row>
    <row r="982" spans="1:13" x14ac:dyDescent="0.25">
      <c r="A982" t="str">
        <f t="shared" si="15"/>
        <v>Neville Bridget</v>
      </c>
      <c r="B982" s="8">
        <v>712</v>
      </c>
      <c r="C982" s="1">
        <v>55981</v>
      </c>
      <c r="D982" s="3">
        <v>44103</v>
      </c>
      <c r="E982" s="1" t="s">
        <v>50</v>
      </c>
      <c r="F982" t="s">
        <v>20</v>
      </c>
      <c r="G982" s="4">
        <v>29.95</v>
      </c>
      <c r="H982">
        <v>100</v>
      </c>
      <c r="I982" s="1">
        <v>8</v>
      </c>
      <c r="J982" t="str">
        <f>VLOOKUP(E982,'[1]Contacts (2)'!$E$2:$G$54,2)</f>
        <v>Bridget Neville</v>
      </c>
      <c r="K982" t="str">
        <f>VLOOKUP(E982,'[1]Contacts (2)'!$E$2:$G$54,3)</f>
        <v>Christchurch</v>
      </c>
      <c r="L982" t="s">
        <v>200</v>
      </c>
      <c r="M982" t="s">
        <v>212</v>
      </c>
    </row>
    <row r="983" spans="1:13" x14ac:dyDescent="0.25">
      <c r="A983" t="str">
        <f t="shared" si="15"/>
        <v>Isaacs Alice</v>
      </c>
      <c r="B983" s="8">
        <v>757</v>
      </c>
      <c r="C983" s="1">
        <v>55982</v>
      </c>
      <c r="D983" s="3">
        <v>44104</v>
      </c>
      <c r="E983" s="1" t="s">
        <v>59</v>
      </c>
      <c r="F983" t="s">
        <v>10</v>
      </c>
      <c r="G983" s="4">
        <v>37.5</v>
      </c>
      <c r="H983">
        <v>25</v>
      </c>
      <c r="I983" s="1">
        <v>9</v>
      </c>
      <c r="J983" t="str">
        <f>VLOOKUP(E983,'[1]Contacts (2)'!$E$2:$G$54,2)</f>
        <v>Alice Isaacs</v>
      </c>
      <c r="K983" t="str">
        <f>VLOOKUP(E983,'[1]Contacts (2)'!$E$2:$G$54,3)</f>
        <v>Hamilton</v>
      </c>
      <c r="L983" t="s">
        <v>202</v>
      </c>
      <c r="M983" t="s">
        <v>209</v>
      </c>
    </row>
    <row r="984" spans="1:13" x14ac:dyDescent="0.25">
      <c r="A984" t="str">
        <f t="shared" si="15"/>
        <v>Evans John</v>
      </c>
      <c r="B984" s="8">
        <v>811</v>
      </c>
      <c r="C984" s="1">
        <v>55983</v>
      </c>
      <c r="D984" s="3">
        <v>44104</v>
      </c>
      <c r="E984" s="1" t="s">
        <v>37</v>
      </c>
      <c r="F984" t="s">
        <v>30</v>
      </c>
      <c r="G984" s="4">
        <v>19.95</v>
      </c>
      <c r="H984">
        <v>10</v>
      </c>
      <c r="I984" s="1">
        <v>5</v>
      </c>
      <c r="J984" t="str">
        <f>VLOOKUP(E984,'[1]Contacts (2)'!$E$2:$G$54,2)</f>
        <v>John Evans</v>
      </c>
      <c r="K984" t="str">
        <f>VLOOKUP(E984,'[1]Contacts (2)'!$E$2:$G$54,3)</f>
        <v>Invercargill</v>
      </c>
      <c r="L984" t="s">
        <v>204</v>
      </c>
      <c r="M984" t="s">
        <v>216</v>
      </c>
    </row>
    <row r="985" spans="1:13" x14ac:dyDescent="0.25">
      <c r="A985" t="str">
        <f t="shared" si="15"/>
        <v>Bryant John</v>
      </c>
      <c r="B985" s="8">
        <v>727</v>
      </c>
      <c r="C985" s="1">
        <v>55984</v>
      </c>
      <c r="D985" s="3">
        <v>44104</v>
      </c>
      <c r="E985" s="1" t="s">
        <v>34</v>
      </c>
      <c r="F985" t="s">
        <v>30</v>
      </c>
      <c r="G985" s="4">
        <v>19.95</v>
      </c>
      <c r="H985">
        <v>20</v>
      </c>
      <c r="I985" s="1">
        <v>5</v>
      </c>
      <c r="J985" t="str">
        <f>VLOOKUP(E985,'[1]Contacts (2)'!$E$2:$G$54,2)</f>
        <v>John Bryant</v>
      </c>
      <c r="K985" t="str">
        <f>VLOOKUP(E985,'[1]Contacts (2)'!$E$2:$G$54,3)</f>
        <v>Dunedin</v>
      </c>
      <c r="L985" t="s">
        <v>204</v>
      </c>
      <c r="M985" t="s">
        <v>203</v>
      </c>
    </row>
    <row r="986" spans="1:13" x14ac:dyDescent="0.25">
      <c r="A986" t="str">
        <f t="shared" si="15"/>
        <v>Evans Bridget</v>
      </c>
      <c r="B986" s="8">
        <v>721</v>
      </c>
      <c r="C986" s="1">
        <v>55985</v>
      </c>
      <c r="D986" s="3">
        <v>44104</v>
      </c>
      <c r="E986" s="1" t="s">
        <v>32</v>
      </c>
      <c r="F986" t="s">
        <v>12</v>
      </c>
      <c r="G986" s="4">
        <v>22.95</v>
      </c>
      <c r="H986">
        <v>20</v>
      </c>
      <c r="I986" s="1">
        <v>6</v>
      </c>
      <c r="J986" t="str">
        <f>VLOOKUP(E986,'[1]Contacts (2)'!$E$2:$G$54,2)</f>
        <v>Bridget Evans</v>
      </c>
      <c r="K986" t="str">
        <f>VLOOKUP(E986,'[1]Contacts (2)'!$E$2:$G$54,3)</f>
        <v>Wellington</v>
      </c>
      <c r="L986" t="s">
        <v>200</v>
      </c>
      <c r="M986" t="s">
        <v>216</v>
      </c>
    </row>
    <row r="987" spans="1:13" x14ac:dyDescent="0.25">
      <c r="A987" t="str">
        <f t="shared" si="15"/>
        <v>Davis Alice</v>
      </c>
      <c r="B987" s="8">
        <v>841</v>
      </c>
      <c r="C987" s="1">
        <v>55986</v>
      </c>
      <c r="D987" s="3">
        <v>44104</v>
      </c>
      <c r="E987" s="1" t="s">
        <v>43</v>
      </c>
      <c r="F987" t="s">
        <v>16</v>
      </c>
      <c r="G987" s="4">
        <v>21.5</v>
      </c>
      <c r="H987">
        <v>25</v>
      </c>
      <c r="I987" s="1">
        <v>6</v>
      </c>
      <c r="J987" t="str">
        <f>VLOOKUP(E987,'[1]Contacts (2)'!$E$2:$G$54,2)</f>
        <v>Alice Davis</v>
      </c>
      <c r="K987" t="str">
        <f>VLOOKUP(E987,'[1]Contacts (2)'!$E$2:$G$54,3)</f>
        <v>Dunedin</v>
      </c>
      <c r="L987" t="s">
        <v>202</v>
      </c>
      <c r="M987" t="s">
        <v>210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4"/>
  <sheetViews>
    <sheetView workbookViewId="0">
      <selection activeCell="B41" sqref="B41"/>
    </sheetView>
  </sheetViews>
  <sheetFormatPr defaultRowHeight="15" x14ac:dyDescent="0.25"/>
  <cols>
    <col min="1" max="2" width="34.7109375" bestFit="1" customWidth="1"/>
    <col min="3" max="3" width="14.42578125" bestFit="1" customWidth="1"/>
    <col min="4" max="4" width="15.5703125" bestFit="1" customWidth="1"/>
    <col min="5" max="5" width="16.28515625" bestFit="1" customWidth="1"/>
    <col min="6" max="6" width="14.42578125" bestFit="1" customWidth="1"/>
    <col min="7" max="10" width="15.5703125" bestFit="1" customWidth="1"/>
    <col min="11" max="11" width="16.85546875" bestFit="1" customWidth="1"/>
  </cols>
  <sheetData>
    <row r="1" spans="1:75" x14ac:dyDescent="0.25">
      <c r="A1" t="s">
        <v>67</v>
      </c>
      <c r="B1" t="s">
        <v>67</v>
      </c>
      <c r="C1" t="s">
        <v>274</v>
      </c>
      <c r="D1" t="s">
        <v>273</v>
      </c>
      <c r="E1" t="s">
        <v>275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  <c r="M1" t="s">
        <v>75</v>
      </c>
      <c r="N1" t="s">
        <v>76</v>
      </c>
      <c r="O1" t="s">
        <v>77</v>
      </c>
      <c r="P1" t="s">
        <v>78</v>
      </c>
      <c r="Q1" t="s">
        <v>79</v>
      </c>
      <c r="R1" t="s">
        <v>80</v>
      </c>
      <c r="S1" t="s">
        <v>81</v>
      </c>
      <c r="T1" t="s">
        <v>82</v>
      </c>
      <c r="U1" t="s">
        <v>83</v>
      </c>
      <c r="V1" t="s">
        <v>84</v>
      </c>
      <c r="W1" t="s">
        <v>85</v>
      </c>
      <c r="X1" t="s">
        <v>86</v>
      </c>
      <c r="Y1" t="s">
        <v>87</v>
      </c>
      <c r="Z1" t="s">
        <v>88</v>
      </c>
      <c r="AA1" t="s">
        <v>89</v>
      </c>
      <c r="AB1" t="s">
        <v>90</v>
      </c>
      <c r="AC1" t="s">
        <v>91</v>
      </c>
      <c r="AD1" t="s">
        <v>92</v>
      </c>
      <c r="AE1" t="s">
        <v>93</v>
      </c>
      <c r="AF1" t="s">
        <v>94</v>
      </c>
      <c r="AG1" t="s">
        <v>95</v>
      </c>
      <c r="AH1" t="s">
        <v>96</v>
      </c>
      <c r="AI1" t="s">
        <v>97</v>
      </c>
      <c r="AJ1" t="s">
        <v>98</v>
      </c>
      <c r="AK1" t="s">
        <v>99</v>
      </c>
      <c r="AL1" t="s">
        <v>100</v>
      </c>
      <c r="AM1" t="s">
        <v>101</v>
      </c>
      <c r="AN1" t="s">
        <v>102</v>
      </c>
      <c r="AO1" t="s">
        <v>103</v>
      </c>
      <c r="AP1" t="s">
        <v>104</v>
      </c>
      <c r="AQ1" t="s">
        <v>105</v>
      </c>
      <c r="AR1" t="s">
        <v>106</v>
      </c>
      <c r="AS1" t="s">
        <v>107</v>
      </c>
      <c r="AT1" t="s">
        <v>108</v>
      </c>
      <c r="AU1" t="s">
        <v>109</v>
      </c>
      <c r="AV1" t="s">
        <v>110</v>
      </c>
      <c r="AW1" t="s">
        <v>111</v>
      </c>
      <c r="AX1" t="s">
        <v>112</v>
      </c>
      <c r="AY1" t="s">
        <v>113</v>
      </c>
      <c r="AZ1" t="s">
        <v>114</v>
      </c>
      <c r="BA1" t="s">
        <v>115</v>
      </c>
      <c r="BB1" t="s">
        <v>116</v>
      </c>
      <c r="BC1" t="s">
        <v>117</v>
      </c>
      <c r="BD1" t="s">
        <v>118</v>
      </c>
      <c r="BE1" t="s">
        <v>119</v>
      </c>
      <c r="BF1" t="s">
        <v>120</v>
      </c>
      <c r="BG1" t="s">
        <v>121</v>
      </c>
      <c r="BH1" t="s">
        <v>122</v>
      </c>
      <c r="BI1" t="s">
        <v>123</v>
      </c>
      <c r="BJ1" t="s">
        <v>124</v>
      </c>
      <c r="BK1" t="s">
        <v>125</v>
      </c>
      <c r="BL1" t="s">
        <v>126</v>
      </c>
      <c r="BM1" t="s">
        <v>127</v>
      </c>
      <c r="BN1" t="s">
        <v>128</v>
      </c>
      <c r="BO1" t="s">
        <v>129</v>
      </c>
      <c r="BP1" t="s">
        <v>130</v>
      </c>
      <c r="BQ1" t="s">
        <v>131</v>
      </c>
      <c r="BR1" t="s">
        <v>132</v>
      </c>
      <c r="BS1" t="s">
        <v>133</v>
      </c>
      <c r="BT1" t="s">
        <v>134</v>
      </c>
      <c r="BU1" t="s">
        <v>135</v>
      </c>
      <c r="BV1" t="s">
        <v>136</v>
      </c>
      <c r="BW1" t="s">
        <v>137</v>
      </c>
    </row>
    <row r="2" spans="1:75" x14ac:dyDescent="0.25">
      <c r="A2" t="s">
        <v>138</v>
      </c>
      <c r="B2" t="s">
        <v>220</v>
      </c>
      <c r="C2" t="s">
        <v>200</v>
      </c>
      <c r="D2" t="s">
        <v>205</v>
      </c>
      <c r="E2" t="str">
        <f>CONCATENATE(D2," ",C2)</f>
        <v>Cox Bridget</v>
      </c>
      <c r="K2" t="s">
        <v>139</v>
      </c>
    </row>
    <row r="3" spans="1:75" x14ac:dyDescent="0.25">
      <c r="A3" t="s">
        <v>140</v>
      </c>
      <c r="B3" t="s">
        <v>221</v>
      </c>
      <c r="C3" t="s">
        <v>202</v>
      </c>
      <c r="D3" t="s">
        <v>215</v>
      </c>
      <c r="E3" t="str">
        <f t="shared" ref="E3:E54" si="0">CONCATENATE(D3," ",C3)</f>
        <v>Henry Alice</v>
      </c>
      <c r="K3" t="s">
        <v>141</v>
      </c>
    </row>
    <row r="4" spans="1:75" x14ac:dyDescent="0.25">
      <c r="A4" t="s">
        <v>142</v>
      </c>
      <c r="B4" t="s">
        <v>222</v>
      </c>
      <c r="C4" t="s">
        <v>200</v>
      </c>
      <c r="D4" t="s">
        <v>211</v>
      </c>
      <c r="E4" t="str">
        <f t="shared" si="0"/>
        <v>Oliver Bridget</v>
      </c>
      <c r="K4" t="s">
        <v>143</v>
      </c>
    </row>
    <row r="5" spans="1:75" x14ac:dyDescent="0.25">
      <c r="A5" t="s">
        <v>144</v>
      </c>
      <c r="B5" t="s">
        <v>223</v>
      </c>
      <c r="C5" t="s">
        <v>200</v>
      </c>
      <c r="D5" t="s">
        <v>209</v>
      </c>
      <c r="E5" t="str">
        <f t="shared" si="0"/>
        <v>Isaacs Bridget</v>
      </c>
      <c r="K5" t="s">
        <v>139</v>
      </c>
    </row>
    <row r="6" spans="1:75" x14ac:dyDescent="0.25">
      <c r="A6" t="s">
        <v>145</v>
      </c>
      <c r="B6" t="s">
        <v>224</v>
      </c>
      <c r="C6" t="s">
        <v>207</v>
      </c>
      <c r="D6" t="s">
        <v>205</v>
      </c>
      <c r="E6" t="str">
        <f t="shared" si="0"/>
        <v>Cox Grant</v>
      </c>
      <c r="K6" t="s">
        <v>146</v>
      </c>
    </row>
    <row r="7" spans="1:75" x14ac:dyDescent="0.25">
      <c r="A7" t="s">
        <v>147</v>
      </c>
      <c r="B7" t="s">
        <v>225</v>
      </c>
      <c r="C7" t="s">
        <v>202</v>
      </c>
      <c r="D7" t="s">
        <v>205</v>
      </c>
      <c r="E7" t="str">
        <f t="shared" si="0"/>
        <v>Cox Alice</v>
      </c>
      <c r="K7" t="s">
        <v>141</v>
      </c>
    </row>
    <row r="8" spans="1:75" x14ac:dyDescent="0.25">
      <c r="A8" t="s">
        <v>148</v>
      </c>
      <c r="B8" t="s">
        <v>226</v>
      </c>
      <c r="C8" t="s">
        <v>204</v>
      </c>
      <c r="D8" t="s">
        <v>213</v>
      </c>
      <c r="E8" t="str">
        <f t="shared" si="0"/>
        <v>Adams John</v>
      </c>
      <c r="K8" t="s">
        <v>143</v>
      </c>
    </row>
    <row r="9" spans="1:75" x14ac:dyDescent="0.25">
      <c r="A9" t="s">
        <v>149</v>
      </c>
      <c r="B9" t="s">
        <v>227</v>
      </c>
      <c r="C9" t="s">
        <v>204</v>
      </c>
      <c r="D9" t="s">
        <v>208</v>
      </c>
      <c r="E9" t="str">
        <f t="shared" si="0"/>
        <v>Jones John</v>
      </c>
      <c r="K9" t="s">
        <v>146</v>
      </c>
    </row>
    <row r="10" spans="1:75" x14ac:dyDescent="0.25">
      <c r="A10" t="s">
        <v>150</v>
      </c>
      <c r="B10" t="s">
        <v>228</v>
      </c>
      <c r="C10" t="s">
        <v>204</v>
      </c>
      <c r="D10" t="s">
        <v>218</v>
      </c>
      <c r="E10" t="str">
        <f t="shared" si="0"/>
        <v>Fisher John</v>
      </c>
      <c r="K10" t="s">
        <v>139</v>
      </c>
    </row>
    <row r="11" spans="1:75" x14ac:dyDescent="0.25">
      <c r="A11" t="s">
        <v>151</v>
      </c>
      <c r="B11" t="s">
        <v>229</v>
      </c>
      <c r="C11" t="s">
        <v>200</v>
      </c>
      <c r="D11" t="s">
        <v>215</v>
      </c>
      <c r="E11" t="str">
        <f t="shared" si="0"/>
        <v>Henry Bridget</v>
      </c>
      <c r="K11" t="s">
        <v>152</v>
      </c>
    </row>
    <row r="12" spans="1:75" x14ac:dyDescent="0.25">
      <c r="A12" t="s">
        <v>153</v>
      </c>
      <c r="B12" t="s">
        <v>230</v>
      </c>
      <c r="C12" t="s">
        <v>207</v>
      </c>
      <c r="D12" t="s">
        <v>214</v>
      </c>
      <c r="E12" t="str">
        <f t="shared" si="0"/>
        <v>Lucky Grant</v>
      </c>
      <c r="K12" t="s">
        <v>139</v>
      </c>
    </row>
    <row r="13" spans="1:75" x14ac:dyDescent="0.25">
      <c r="A13" t="s">
        <v>154</v>
      </c>
      <c r="B13" t="s">
        <v>231</v>
      </c>
      <c r="C13" t="s">
        <v>202</v>
      </c>
      <c r="D13" t="s">
        <v>201</v>
      </c>
      <c r="E13" t="str">
        <f t="shared" si="0"/>
        <v>Grace Alice</v>
      </c>
      <c r="K13" t="s">
        <v>139</v>
      </c>
    </row>
    <row r="14" spans="1:75" x14ac:dyDescent="0.25">
      <c r="A14" t="s">
        <v>155</v>
      </c>
      <c r="B14" t="s">
        <v>232</v>
      </c>
      <c r="C14" t="s">
        <v>207</v>
      </c>
      <c r="D14" t="s">
        <v>209</v>
      </c>
      <c r="E14" t="str">
        <f t="shared" si="0"/>
        <v>Isaacs Grant</v>
      </c>
      <c r="K14" t="s">
        <v>152</v>
      </c>
    </row>
    <row r="15" spans="1:75" x14ac:dyDescent="0.25">
      <c r="A15" t="s">
        <v>156</v>
      </c>
      <c r="B15" t="s">
        <v>233</v>
      </c>
      <c r="C15" t="s">
        <v>200</v>
      </c>
      <c r="D15" t="s">
        <v>212</v>
      </c>
      <c r="E15" t="str">
        <f t="shared" si="0"/>
        <v>Neville Bridget</v>
      </c>
      <c r="K15" t="s">
        <v>139</v>
      </c>
    </row>
    <row r="16" spans="1:75" x14ac:dyDescent="0.25">
      <c r="A16" t="s">
        <v>157</v>
      </c>
      <c r="B16" t="s">
        <v>234</v>
      </c>
      <c r="C16" t="s">
        <v>200</v>
      </c>
      <c r="D16" t="s">
        <v>201</v>
      </c>
      <c r="E16" t="str">
        <f t="shared" si="0"/>
        <v>Grace Bridget</v>
      </c>
      <c r="K16" t="s">
        <v>141</v>
      </c>
    </row>
    <row r="17" spans="1:11" x14ac:dyDescent="0.25">
      <c r="A17" t="s">
        <v>158</v>
      </c>
      <c r="B17" t="s">
        <v>235</v>
      </c>
      <c r="C17" t="s">
        <v>200</v>
      </c>
      <c r="D17" t="s">
        <v>216</v>
      </c>
      <c r="E17" t="str">
        <f t="shared" si="0"/>
        <v>Evans Bridget</v>
      </c>
      <c r="K17" t="s">
        <v>146</v>
      </c>
    </row>
    <row r="18" spans="1:11" x14ac:dyDescent="0.25">
      <c r="A18" t="s">
        <v>159</v>
      </c>
      <c r="B18" t="s">
        <v>236</v>
      </c>
      <c r="C18" t="s">
        <v>204</v>
      </c>
      <c r="D18" t="s">
        <v>206</v>
      </c>
      <c r="E18" t="str">
        <f t="shared" si="0"/>
        <v>Kelly John</v>
      </c>
      <c r="K18" t="s">
        <v>141</v>
      </c>
    </row>
    <row r="19" spans="1:11" x14ac:dyDescent="0.25">
      <c r="A19" t="s">
        <v>160</v>
      </c>
      <c r="B19" t="s">
        <v>237</v>
      </c>
      <c r="C19" t="s">
        <v>204</v>
      </c>
      <c r="D19" t="s">
        <v>203</v>
      </c>
      <c r="E19" t="str">
        <f t="shared" si="0"/>
        <v>Bryant John</v>
      </c>
      <c r="K19" t="s">
        <v>143</v>
      </c>
    </row>
    <row r="20" spans="1:11" x14ac:dyDescent="0.25">
      <c r="A20" t="s">
        <v>161</v>
      </c>
      <c r="B20" t="s">
        <v>238</v>
      </c>
      <c r="C20" t="s">
        <v>207</v>
      </c>
      <c r="D20" t="s">
        <v>208</v>
      </c>
      <c r="E20" t="str">
        <f t="shared" si="0"/>
        <v>Jones Grant</v>
      </c>
      <c r="K20" t="s">
        <v>152</v>
      </c>
    </row>
    <row r="21" spans="1:11" x14ac:dyDescent="0.25">
      <c r="A21" t="s">
        <v>162</v>
      </c>
      <c r="B21" t="s">
        <v>239</v>
      </c>
      <c r="C21" t="s">
        <v>200</v>
      </c>
      <c r="D21" t="s">
        <v>214</v>
      </c>
      <c r="E21" t="str">
        <f t="shared" si="0"/>
        <v>Lucky Bridget</v>
      </c>
      <c r="K21" t="s">
        <v>141</v>
      </c>
    </row>
    <row r="22" spans="1:11" x14ac:dyDescent="0.25">
      <c r="A22" t="s">
        <v>163</v>
      </c>
      <c r="B22" t="s">
        <v>240</v>
      </c>
      <c r="C22" t="s">
        <v>207</v>
      </c>
      <c r="D22" t="s">
        <v>218</v>
      </c>
      <c r="E22" t="str">
        <f t="shared" si="0"/>
        <v>Fisher Grant</v>
      </c>
      <c r="K22" t="s">
        <v>152</v>
      </c>
    </row>
    <row r="23" spans="1:11" x14ac:dyDescent="0.25">
      <c r="A23" t="s">
        <v>164</v>
      </c>
      <c r="B23" t="s">
        <v>241</v>
      </c>
      <c r="C23" t="s">
        <v>207</v>
      </c>
      <c r="D23" t="s">
        <v>210</v>
      </c>
      <c r="E23" t="str">
        <f t="shared" si="0"/>
        <v>Davis Grant</v>
      </c>
      <c r="K23" t="s">
        <v>146</v>
      </c>
    </row>
    <row r="24" spans="1:11" x14ac:dyDescent="0.25">
      <c r="A24" t="s">
        <v>165</v>
      </c>
      <c r="B24" t="s">
        <v>242</v>
      </c>
      <c r="C24" t="s">
        <v>204</v>
      </c>
      <c r="D24" t="s">
        <v>209</v>
      </c>
      <c r="E24" t="str">
        <f t="shared" si="0"/>
        <v>Isaacs John</v>
      </c>
      <c r="K24" t="s">
        <v>166</v>
      </c>
    </row>
    <row r="25" spans="1:11" x14ac:dyDescent="0.25">
      <c r="A25" t="s">
        <v>167</v>
      </c>
      <c r="B25" t="s">
        <v>243</v>
      </c>
      <c r="C25" t="s">
        <v>200</v>
      </c>
      <c r="D25" t="s">
        <v>218</v>
      </c>
      <c r="E25" t="str">
        <f t="shared" si="0"/>
        <v>Fisher Bridget</v>
      </c>
      <c r="K25" t="s">
        <v>139</v>
      </c>
    </row>
    <row r="26" spans="1:11" x14ac:dyDescent="0.25">
      <c r="A26" t="s">
        <v>168</v>
      </c>
      <c r="B26" t="s">
        <v>244</v>
      </c>
      <c r="C26" t="s">
        <v>207</v>
      </c>
      <c r="D26" t="s">
        <v>216</v>
      </c>
      <c r="E26" t="str">
        <f t="shared" si="0"/>
        <v>Evans Grant</v>
      </c>
      <c r="K26" t="s">
        <v>143</v>
      </c>
    </row>
    <row r="27" spans="1:11" x14ac:dyDescent="0.25">
      <c r="A27" t="s">
        <v>169</v>
      </c>
      <c r="B27" t="s">
        <v>245</v>
      </c>
      <c r="C27" t="s">
        <v>202</v>
      </c>
      <c r="D27" t="s">
        <v>209</v>
      </c>
      <c r="E27" t="str">
        <f t="shared" si="0"/>
        <v>Isaacs Alice</v>
      </c>
      <c r="K27" t="s">
        <v>152</v>
      </c>
    </row>
    <row r="28" spans="1:11" x14ac:dyDescent="0.25">
      <c r="A28" t="s">
        <v>170</v>
      </c>
      <c r="B28" t="s">
        <v>246</v>
      </c>
      <c r="C28" t="s">
        <v>200</v>
      </c>
      <c r="D28" t="s">
        <v>217</v>
      </c>
      <c r="E28" t="str">
        <f t="shared" si="0"/>
        <v>Peters Bridget</v>
      </c>
      <c r="K28" t="s">
        <v>152</v>
      </c>
    </row>
    <row r="29" spans="1:11" x14ac:dyDescent="0.25">
      <c r="A29" t="s">
        <v>171</v>
      </c>
      <c r="B29" t="s">
        <v>247</v>
      </c>
      <c r="C29" t="s">
        <v>207</v>
      </c>
      <c r="D29" t="s">
        <v>217</v>
      </c>
      <c r="E29" t="str">
        <f t="shared" si="0"/>
        <v>Peters Grant</v>
      </c>
      <c r="K29" t="s">
        <v>139</v>
      </c>
    </row>
    <row r="30" spans="1:11" x14ac:dyDescent="0.25">
      <c r="A30" t="s">
        <v>172</v>
      </c>
      <c r="B30" t="s">
        <v>248</v>
      </c>
      <c r="C30" t="s">
        <v>204</v>
      </c>
      <c r="D30" t="s">
        <v>205</v>
      </c>
      <c r="E30" t="str">
        <f t="shared" si="0"/>
        <v>Cox John</v>
      </c>
      <c r="K30" t="s">
        <v>152</v>
      </c>
    </row>
    <row r="31" spans="1:11" x14ac:dyDescent="0.25">
      <c r="A31" t="s">
        <v>173</v>
      </c>
      <c r="B31" t="s">
        <v>249</v>
      </c>
      <c r="C31" t="s">
        <v>207</v>
      </c>
      <c r="D31" t="s">
        <v>215</v>
      </c>
      <c r="E31" t="str">
        <f t="shared" si="0"/>
        <v>Henry Grant</v>
      </c>
      <c r="K31" t="s">
        <v>152</v>
      </c>
    </row>
    <row r="32" spans="1:11" x14ac:dyDescent="0.25">
      <c r="A32" t="s">
        <v>174</v>
      </c>
      <c r="B32" t="s">
        <v>250</v>
      </c>
      <c r="C32" t="s">
        <v>204</v>
      </c>
      <c r="D32" t="s">
        <v>201</v>
      </c>
      <c r="E32" t="str">
        <f t="shared" si="0"/>
        <v>Grace John</v>
      </c>
      <c r="K32" t="s">
        <v>141</v>
      </c>
    </row>
    <row r="33" spans="1:11" x14ac:dyDescent="0.25">
      <c r="A33" t="s">
        <v>175</v>
      </c>
      <c r="B33" t="s">
        <v>251</v>
      </c>
      <c r="C33" t="s">
        <v>200</v>
      </c>
      <c r="D33" t="s">
        <v>203</v>
      </c>
      <c r="E33" t="str">
        <f t="shared" si="0"/>
        <v>Bryant Bridget</v>
      </c>
      <c r="K33" t="s">
        <v>176</v>
      </c>
    </row>
    <row r="34" spans="1:11" x14ac:dyDescent="0.25">
      <c r="A34" t="s">
        <v>177</v>
      </c>
      <c r="B34" t="s">
        <v>252</v>
      </c>
      <c r="C34" t="s">
        <v>207</v>
      </c>
      <c r="D34" t="s">
        <v>203</v>
      </c>
      <c r="E34" t="str">
        <f t="shared" si="0"/>
        <v>Bryant Grant</v>
      </c>
      <c r="K34" t="s">
        <v>152</v>
      </c>
    </row>
    <row r="35" spans="1:11" x14ac:dyDescent="0.25">
      <c r="A35" t="s">
        <v>178</v>
      </c>
      <c r="B35" t="s">
        <v>253</v>
      </c>
      <c r="C35" t="s">
        <v>207</v>
      </c>
      <c r="D35" t="s">
        <v>219</v>
      </c>
      <c r="E35" t="str">
        <f t="shared" si="0"/>
        <v>Munro Grant</v>
      </c>
      <c r="K35" t="s">
        <v>146</v>
      </c>
    </row>
    <row r="36" spans="1:11" x14ac:dyDescent="0.25">
      <c r="A36" t="s">
        <v>179</v>
      </c>
      <c r="B36" t="s">
        <v>254</v>
      </c>
      <c r="C36" t="s">
        <v>200</v>
      </c>
      <c r="D36" t="s">
        <v>213</v>
      </c>
      <c r="E36" t="str">
        <f t="shared" si="0"/>
        <v>Adams Bridget</v>
      </c>
      <c r="K36" t="s">
        <v>141</v>
      </c>
    </row>
    <row r="37" spans="1:11" x14ac:dyDescent="0.25">
      <c r="A37" t="s">
        <v>180</v>
      </c>
      <c r="B37" t="s">
        <v>255</v>
      </c>
      <c r="C37" t="s">
        <v>202</v>
      </c>
      <c r="D37" t="s">
        <v>216</v>
      </c>
      <c r="E37" t="str">
        <f t="shared" si="0"/>
        <v>Evans Alice</v>
      </c>
      <c r="K37" t="s">
        <v>141</v>
      </c>
    </row>
    <row r="38" spans="1:11" x14ac:dyDescent="0.25">
      <c r="A38" t="s">
        <v>181</v>
      </c>
      <c r="B38" t="s">
        <v>256</v>
      </c>
      <c r="C38" t="s">
        <v>204</v>
      </c>
      <c r="D38" t="s">
        <v>210</v>
      </c>
      <c r="E38" t="str">
        <f t="shared" si="0"/>
        <v>Davis John</v>
      </c>
      <c r="K38" t="s">
        <v>152</v>
      </c>
    </row>
    <row r="39" spans="1:11" x14ac:dyDescent="0.25">
      <c r="A39" t="s">
        <v>182</v>
      </c>
      <c r="B39" t="s">
        <v>257</v>
      </c>
      <c r="C39" t="s">
        <v>200</v>
      </c>
      <c r="D39" t="s">
        <v>208</v>
      </c>
      <c r="E39" t="str">
        <f t="shared" si="0"/>
        <v>Jones Bridget</v>
      </c>
      <c r="K39" t="s">
        <v>146</v>
      </c>
    </row>
    <row r="40" spans="1:11" x14ac:dyDescent="0.25">
      <c r="A40" t="s">
        <v>183</v>
      </c>
      <c r="B40" t="s">
        <v>258</v>
      </c>
      <c r="C40" t="s">
        <v>207</v>
      </c>
      <c r="D40" t="s">
        <v>206</v>
      </c>
      <c r="E40" t="str">
        <f t="shared" si="0"/>
        <v>Kelly Grant</v>
      </c>
      <c r="K40" t="s">
        <v>152</v>
      </c>
    </row>
    <row r="41" spans="1:11" x14ac:dyDescent="0.25">
      <c r="A41" t="s">
        <v>184</v>
      </c>
      <c r="B41" t="s">
        <v>259</v>
      </c>
      <c r="C41" t="s">
        <v>204</v>
      </c>
      <c r="D41" t="s">
        <v>216</v>
      </c>
      <c r="E41" t="str">
        <f t="shared" si="0"/>
        <v>Evans John</v>
      </c>
      <c r="K41" t="s">
        <v>141</v>
      </c>
    </row>
    <row r="42" spans="1:11" x14ac:dyDescent="0.25">
      <c r="A42" t="s">
        <v>185</v>
      </c>
      <c r="B42" t="s">
        <v>260</v>
      </c>
      <c r="C42" t="s">
        <v>202</v>
      </c>
      <c r="D42" t="s">
        <v>218</v>
      </c>
      <c r="E42" t="str">
        <f t="shared" si="0"/>
        <v>Fisher Alice</v>
      </c>
      <c r="K42" t="s">
        <v>139</v>
      </c>
    </row>
    <row r="43" spans="1:11" x14ac:dyDescent="0.25">
      <c r="A43" t="s">
        <v>186</v>
      </c>
      <c r="B43" t="s">
        <v>261</v>
      </c>
      <c r="C43" t="s">
        <v>207</v>
      </c>
      <c r="D43" t="s">
        <v>201</v>
      </c>
      <c r="E43" t="str">
        <f t="shared" si="0"/>
        <v>Grace Grant</v>
      </c>
      <c r="K43" t="s">
        <v>139</v>
      </c>
    </row>
    <row r="44" spans="1:11" x14ac:dyDescent="0.25">
      <c r="A44" t="s">
        <v>187</v>
      </c>
      <c r="B44" t="s">
        <v>262</v>
      </c>
      <c r="C44" t="s">
        <v>200</v>
      </c>
      <c r="D44" t="s">
        <v>219</v>
      </c>
      <c r="E44" t="str">
        <f t="shared" si="0"/>
        <v>Munro Bridget</v>
      </c>
      <c r="K44" t="s">
        <v>139</v>
      </c>
    </row>
    <row r="45" spans="1:11" x14ac:dyDescent="0.25">
      <c r="A45" t="s">
        <v>188</v>
      </c>
      <c r="B45" t="s">
        <v>263</v>
      </c>
      <c r="C45" t="s">
        <v>207</v>
      </c>
      <c r="D45" t="s">
        <v>212</v>
      </c>
      <c r="E45" t="str">
        <f t="shared" si="0"/>
        <v>Neville Grant</v>
      </c>
      <c r="K45" t="s">
        <v>139</v>
      </c>
    </row>
    <row r="46" spans="1:11" x14ac:dyDescent="0.25">
      <c r="A46" t="s">
        <v>189</v>
      </c>
      <c r="B46" t="s">
        <v>264</v>
      </c>
      <c r="C46" t="s">
        <v>200</v>
      </c>
      <c r="D46" t="s">
        <v>206</v>
      </c>
      <c r="E46" t="str">
        <f t="shared" si="0"/>
        <v>Kelly Bridget</v>
      </c>
      <c r="K46" t="s">
        <v>146</v>
      </c>
    </row>
    <row r="47" spans="1:11" x14ac:dyDescent="0.25">
      <c r="A47" t="s">
        <v>190</v>
      </c>
      <c r="B47" t="s">
        <v>265</v>
      </c>
      <c r="C47" t="s">
        <v>204</v>
      </c>
      <c r="D47" t="s">
        <v>215</v>
      </c>
      <c r="E47" t="str">
        <f t="shared" si="0"/>
        <v>Henry John</v>
      </c>
      <c r="K47" t="s">
        <v>146</v>
      </c>
    </row>
    <row r="48" spans="1:11" x14ac:dyDescent="0.25">
      <c r="A48" t="s">
        <v>191</v>
      </c>
      <c r="B48" t="s">
        <v>266</v>
      </c>
      <c r="C48" t="s">
        <v>207</v>
      </c>
      <c r="D48" t="s">
        <v>213</v>
      </c>
      <c r="E48" t="str">
        <f t="shared" si="0"/>
        <v>Adams Grant</v>
      </c>
      <c r="K48" t="s">
        <v>176</v>
      </c>
    </row>
    <row r="49" spans="1:11" x14ac:dyDescent="0.25">
      <c r="A49" t="s">
        <v>192</v>
      </c>
      <c r="B49" t="s">
        <v>267</v>
      </c>
      <c r="C49" t="s">
        <v>202</v>
      </c>
      <c r="D49" t="s">
        <v>203</v>
      </c>
      <c r="E49" t="str">
        <f t="shared" si="0"/>
        <v>Bryant Alice</v>
      </c>
      <c r="K49" t="s">
        <v>152</v>
      </c>
    </row>
    <row r="50" spans="1:11" x14ac:dyDescent="0.25">
      <c r="A50" t="s">
        <v>193</v>
      </c>
      <c r="B50" t="s">
        <v>268</v>
      </c>
      <c r="C50" t="s">
        <v>202</v>
      </c>
      <c r="D50" t="s">
        <v>210</v>
      </c>
      <c r="E50" t="str">
        <f t="shared" si="0"/>
        <v>Davis Alice</v>
      </c>
      <c r="K50" t="s">
        <v>143</v>
      </c>
    </row>
    <row r="51" spans="1:11" x14ac:dyDescent="0.25">
      <c r="A51" t="s">
        <v>194</v>
      </c>
      <c r="B51" t="s">
        <v>269</v>
      </c>
      <c r="C51" t="s">
        <v>202</v>
      </c>
      <c r="D51" t="s">
        <v>208</v>
      </c>
      <c r="E51" t="str">
        <f t="shared" si="0"/>
        <v>Jones Alice</v>
      </c>
      <c r="K51" t="s">
        <v>152</v>
      </c>
    </row>
    <row r="52" spans="1:11" x14ac:dyDescent="0.25">
      <c r="A52" t="s">
        <v>195</v>
      </c>
      <c r="B52" t="s">
        <v>270</v>
      </c>
      <c r="C52" t="s">
        <v>202</v>
      </c>
      <c r="D52" t="s">
        <v>213</v>
      </c>
      <c r="E52" t="str">
        <f t="shared" si="0"/>
        <v>Adams Alice</v>
      </c>
      <c r="K52" t="s">
        <v>143</v>
      </c>
    </row>
    <row r="53" spans="1:11" x14ac:dyDescent="0.25">
      <c r="A53" t="s">
        <v>196</v>
      </c>
      <c r="B53" t="s">
        <v>271</v>
      </c>
      <c r="C53" t="s">
        <v>200</v>
      </c>
      <c r="D53" t="s">
        <v>210</v>
      </c>
      <c r="E53" t="str">
        <f t="shared" si="0"/>
        <v>Davis Bridget</v>
      </c>
      <c r="K53" t="s">
        <v>143</v>
      </c>
    </row>
    <row r="54" spans="1:11" x14ac:dyDescent="0.25">
      <c r="A54" t="s">
        <v>197</v>
      </c>
      <c r="B54" t="s">
        <v>272</v>
      </c>
      <c r="C54" t="s">
        <v>207</v>
      </c>
      <c r="D54" t="s">
        <v>211</v>
      </c>
      <c r="E54" t="str">
        <f t="shared" si="0"/>
        <v>Oliver Grant</v>
      </c>
      <c r="K54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58"/>
  <sheetViews>
    <sheetView workbookViewId="0">
      <selection activeCell="A3" sqref="A3"/>
    </sheetView>
  </sheetViews>
  <sheetFormatPr defaultRowHeight="15" x14ac:dyDescent="0.25"/>
  <cols>
    <col min="1" max="1" width="14.42578125" customWidth="1"/>
    <col min="2" max="2" width="16.28515625" bestFit="1" customWidth="1"/>
    <col min="3" max="25" width="10.7109375" bestFit="1" customWidth="1"/>
    <col min="26" max="26" width="11.28515625" bestFit="1" customWidth="1"/>
  </cols>
  <sheetData>
    <row r="3" spans="1:26" x14ac:dyDescent="0.25">
      <c r="B3" s="10" t="s">
        <v>335</v>
      </c>
    </row>
    <row r="4" spans="1:26" x14ac:dyDescent="0.25">
      <c r="A4" s="10" t="s">
        <v>332</v>
      </c>
      <c r="B4" s="11">
        <v>43922</v>
      </c>
      <c r="C4" s="11">
        <v>43923</v>
      </c>
      <c r="D4" s="11">
        <v>43924</v>
      </c>
      <c r="E4" s="11">
        <v>43925</v>
      </c>
      <c r="F4" s="11">
        <v>43926</v>
      </c>
      <c r="G4" s="11">
        <v>43928</v>
      </c>
      <c r="H4" s="11">
        <v>43929</v>
      </c>
      <c r="I4" s="11">
        <v>43930</v>
      </c>
      <c r="J4" s="11">
        <v>43931</v>
      </c>
      <c r="K4" s="11">
        <v>43932</v>
      </c>
      <c r="L4" s="11">
        <v>43933</v>
      </c>
      <c r="M4" s="11">
        <v>43934</v>
      </c>
      <c r="N4" s="11">
        <v>43935</v>
      </c>
      <c r="O4" s="11">
        <v>43936</v>
      </c>
      <c r="P4" s="11">
        <v>43937</v>
      </c>
      <c r="Q4" s="11">
        <v>43938</v>
      </c>
      <c r="R4" s="11">
        <v>43939</v>
      </c>
      <c r="S4" s="11">
        <v>43941</v>
      </c>
      <c r="T4" s="11">
        <v>43943</v>
      </c>
      <c r="U4" s="11">
        <v>43944</v>
      </c>
      <c r="V4" s="11">
        <v>43948</v>
      </c>
      <c r="W4" s="11">
        <v>43950</v>
      </c>
      <c r="X4" s="11">
        <v>43956</v>
      </c>
      <c r="Y4" s="11">
        <v>43969</v>
      </c>
      <c r="Z4" s="11" t="s">
        <v>334</v>
      </c>
    </row>
    <row r="5" spans="1:26" x14ac:dyDescent="0.25">
      <c r="A5" s="2" t="s">
        <v>326</v>
      </c>
    </row>
    <row r="6" spans="1:26" x14ac:dyDescent="0.25">
      <c r="A6" s="2" t="s">
        <v>310</v>
      </c>
    </row>
    <row r="7" spans="1:26" x14ac:dyDescent="0.25">
      <c r="A7" s="2" t="s">
        <v>322</v>
      </c>
    </row>
    <row r="8" spans="1:26" x14ac:dyDescent="0.25">
      <c r="A8" s="2" t="s">
        <v>282</v>
      </c>
    </row>
    <row r="9" spans="1:26" x14ac:dyDescent="0.25">
      <c r="A9" s="2" t="s">
        <v>323</v>
      </c>
    </row>
    <row r="10" spans="1:26" x14ac:dyDescent="0.25">
      <c r="A10" s="2" t="s">
        <v>307</v>
      </c>
    </row>
    <row r="11" spans="1:26" x14ac:dyDescent="0.25">
      <c r="A11" s="2" t="s">
        <v>308</v>
      </c>
    </row>
    <row r="12" spans="1:26" x14ac:dyDescent="0.25">
      <c r="A12" s="2" t="s">
        <v>293</v>
      </c>
    </row>
    <row r="13" spans="1:26" x14ac:dyDescent="0.25">
      <c r="A13" s="2" t="s">
        <v>281</v>
      </c>
    </row>
    <row r="14" spans="1:26" x14ac:dyDescent="0.25">
      <c r="A14" s="2" t="s">
        <v>276</v>
      </c>
    </row>
    <row r="15" spans="1:26" x14ac:dyDescent="0.25">
      <c r="A15" s="2" t="s">
        <v>280</v>
      </c>
    </row>
    <row r="16" spans="1:26" x14ac:dyDescent="0.25">
      <c r="A16" s="2" t="s">
        <v>304</v>
      </c>
    </row>
    <row r="17" spans="1:1" x14ac:dyDescent="0.25">
      <c r="A17" s="2" t="s">
        <v>324</v>
      </c>
    </row>
    <row r="18" spans="1:1" x14ac:dyDescent="0.25">
      <c r="A18" s="2" t="s">
        <v>327</v>
      </c>
    </row>
    <row r="19" spans="1:1" x14ac:dyDescent="0.25">
      <c r="A19" s="2" t="s">
        <v>297</v>
      </c>
    </row>
    <row r="20" spans="1:1" x14ac:dyDescent="0.25">
      <c r="A20" s="2" t="s">
        <v>312</v>
      </c>
    </row>
    <row r="21" spans="1:1" x14ac:dyDescent="0.25">
      <c r="A21" s="2" t="s">
        <v>311</v>
      </c>
    </row>
    <row r="22" spans="1:1" x14ac:dyDescent="0.25">
      <c r="A22" s="2" t="s">
        <v>291</v>
      </c>
    </row>
    <row r="23" spans="1:1" x14ac:dyDescent="0.25">
      <c r="A23" s="2" t="s">
        <v>300</v>
      </c>
    </row>
    <row r="24" spans="1:1" x14ac:dyDescent="0.25">
      <c r="A24" s="2" t="s">
        <v>315</v>
      </c>
    </row>
    <row r="25" spans="1:1" x14ac:dyDescent="0.25">
      <c r="A25" s="2" t="s">
        <v>316</v>
      </c>
    </row>
    <row r="26" spans="1:1" x14ac:dyDescent="0.25">
      <c r="A26" s="2" t="s">
        <v>299</v>
      </c>
    </row>
    <row r="27" spans="1:1" x14ac:dyDescent="0.25">
      <c r="A27" s="2" t="s">
        <v>296</v>
      </c>
    </row>
    <row r="28" spans="1:1" x14ac:dyDescent="0.25">
      <c r="A28" s="2" t="s">
        <v>284</v>
      </c>
    </row>
    <row r="29" spans="1:1" x14ac:dyDescent="0.25">
      <c r="A29" s="2" t="s">
        <v>287</v>
      </c>
    </row>
    <row r="30" spans="1:1" x14ac:dyDescent="0.25">
      <c r="A30" s="2" t="s">
        <v>290</v>
      </c>
    </row>
    <row r="31" spans="1:1" x14ac:dyDescent="0.25">
      <c r="A31" s="2" t="s">
        <v>317</v>
      </c>
    </row>
    <row r="32" spans="1:1" x14ac:dyDescent="0.25">
      <c r="A32" s="2" t="s">
        <v>306</v>
      </c>
    </row>
    <row r="33" spans="1:1" x14ac:dyDescent="0.25">
      <c r="A33" s="2" t="s">
        <v>277</v>
      </c>
    </row>
    <row r="34" spans="1:1" x14ac:dyDescent="0.25">
      <c r="A34" s="2" t="s">
        <v>285</v>
      </c>
    </row>
    <row r="35" spans="1:1" x14ac:dyDescent="0.25">
      <c r="A35" s="2" t="s">
        <v>305</v>
      </c>
    </row>
    <row r="36" spans="1:1" x14ac:dyDescent="0.25">
      <c r="A36" s="2" t="s">
        <v>321</v>
      </c>
    </row>
    <row r="37" spans="1:1" x14ac:dyDescent="0.25">
      <c r="A37" s="2" t="s">
        <v>301</v>
      </c>
    </row>
    <row r="38" spans="1:1" x14ac:dyDescent="0.25">
      <c r="A38" s="2" t="s">
        <v>279</v>
      </c>
    </row>
    <row r="39" spans="1:1" x14ac:dyDescent="0.25">
      <c r="A39" s="2" t="s">
        <v>288</v>
      </c>
    </row>
    <row r="40" spans="1:1" x14ac:dyDescent="0.25">
      <c r="A40" s="2" t="s">
        <v>298</v>
      </c>
    </row>
    <row r="41" spans="1:1" x14ac:dyDescent="0.25">
      <c r="A41" s="2" t="s">
        <v>325</v>
      </c>
    </row>
    <row r="42" spans="1:1" x14ac:dyDescent="0.25">
      <c r="A42" s="2" t="s">
        <v>313</v>
      </c>
    </row>
    <row r="43" spans="1:1" x14ac:dyDescent="0.25">
      <c r="A43" s="2" t="s">
        <v>294</v>
      </c>
    </row>
    <row r="44" spans="1:1" x14ac:dyDescent="0.25">
      <c r="A44" s="2" t="s">
        <v>283</v>
      </c>
    </row>
    <row r="45" spans="1:1" x14ac:dyDescent="0.25">
      <c r="A45" s="2" t="s">
        <v>320</v>
      </c>
    </row>
    <row r="46" spans="1:1" x14ac:dyDescent="0.25">
      <c r="A46" s="2" t="s">
        <v>314</v>
      </c>
    </row>
    <row r="47" spans="1:1" x14ac:dyDescent="0.25">
      <c r="A47" s="2" t="s">
        <v>292</v>
      </c>
    </row>
    <row r="48" spans="1:1" x14ac:dyDescent="0.25">
      <c r="A48" s="2" t="s">
        <v>295</v>
      </c>
    </row>
    <row r="49" spans="1:1" x14ac:dyDescent="0.25">
      <c r="A49" s="2" t="s">
        <v>286</v>
      </c>
    </row>
    <row r="50" spans="1:1" x14ac:dyDescent="0.25">
      <c r="A50" s="2" t="s">
        <v>318</v>
      </c>
    </row>
    <row r="51" spans="1:1" x14ac:dyDescent="0.25">
      <c r="A51" s="2" t="s">
        <v>309</v>
      </c>
    </row>
    <row r="52" spans="1:1" x14ac:dyDescent="0.25">
      <c r="A52" s="2" t="s">
        <v>289</v>
      </c>
    </row>
    <row r="53" spans="1:1" x14ac:dyDescent="0.25">
      <c r="A53" s="2" t="s">
        <v>319</v>
      </c>
    </row>
    <row r="54" spans="1:1" x14ac:dyDescent="0.25">
      <c r="A54" s="2" t="s">
        <v>278</v>
      </c>
    </row>
    <row r="55" spans="1:1" x14ac:dyDescent="0.25">
      <c r="A55" s="2" t="s">
        <v>328</v>
      </c>
    </row>
    <row r="56" spans="1:1" x14ac:dyDescent="0.25">
      <c r="A56" s="2" t="s">
        <v>302</v>
      </c>
    </row>
    <row r="57" spans="1:1" x14ac:dyDescent="0.25">
      <c r="A57" s="2" t="s">
        <v>303</v>
      </c>
    </row>
    <row r="58" spans="1:1" x14ac:dyDescent="0.25">
      <c r="A58" s="2" t="s">
        <v>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sqref="A1:I1048576"/>
    </sheetView>
  </sheetViews>
  <sheetFormatPr defaultRowHeight="15" x14ac:dyDescent="0.25"/>
  <cols>
    <col min="1" max="1" width="14.42578125" bestFit="1" customWidth="1"/>
    <col min="2" max="2" width="16.85546875" bestFit="1" customWidth="1"/>
    <col min="3" max="3" width="10.5703125" bestFit="1" customWidth="1"/>
    <col min="4" max="4" width="12.140625" bestFit="1" customWidth="1"/>
    <col min="13" max="13" width="15.140625" customWidth="1"/>
    <col min="14" max="14" width="16.28515625" bestFit="1" customWidth="1"/>
    <col min="15" max="15" width="4.85546875" customWidth="1"/>
    <col min="16" max="16" width="11.28515625" bestFit="1" customWidth="1"/>
  </cols>
  <sheetData>
    <row r="1" spans="1:16" x14ac:dyDescent="0.25">
      <c r="A1" s="6" t="s">
        <v>275</v>
      </c>
      <c r="B1" s="6" t="s">
        <v>73</v>
      </c>
      <c r="C1" s="6" t="s">
        <v>331</v>
      </c>
      <c r="D1" s="6" t="s">
        <v>2</v>
      </c>
      <c r="E1" s="6" t="s">
        <v>330</v>
      </c>
      <c r="F1" s="6" t="s">
        <v>337</v>
      </c>
      <c r="G1" s="6" t="s">
        <v>340</v>
      </c>
      <c r="H1" s="6" t="s">
        <v>347</v>
      </c>
      <c r="I1" s="6" t="s">
        <v>346</v>
      </c>
      <c r="J1" s="6"/>
      <c r="K1" s="6"/>
    </row>
    <row r="2" spans="1:16" x14ac:dyDescent="0.25">
      <c r="A2" t="s">
        <v>326</v>
      </c>
      <c r="B2" t="str">
        <f>VLOOKUP(A2,Sheet2!$E$1:$K$54,7,FALSE)</f>
        <v>Dunedin</v>
      </c>
      <c r="C2">
        <f>VLOOKUP(A2,Sheet1!A2:B987,2,FALSE)</f>
        <v>850</v>
      </c>
      <c r="D2" s="9">
        <f>VLOOKUP(C2,Sheet1!$B$2:$D$987,3,FALSE)</f>
        <v>43928</v>
      </c>
      <c r="E2">
        <f>VLOOKUP(C2,Sheet1!$B$2:$H$987,7,FALSE)</f>
        <v>100</v>
      </c>
      <c r="F2" t="s">
        <v>338</v>
      </c>
      <c r="G2">
        <f>VLOOKUP(C2,Sheet1!B2:I987,8,FALSE)</f>
        <v>7</v>
      </c>
      <c r="M2" s="10" t="s">
        <v>336</v>
      </c>
      <c r="N2" s="10" t="s">
        <v>335</v>
      </c>
    </row>
    <row r="3" spans="1:16" x14ac:dyDescent="0.25">
      <c r="A3" t="s">
        <v>310</v>
      </c>
      <c r="B3" t="str">
        <f>VLOOKUP(A3,Sheet2!$E$1:$K$54,7,FALSE)</f>
        <v>Invercargill</v>
      </c>
      <c r="C3">
        <f>VLOOKUP(A3,Sheet1!A3:B988,2,FALSE)</f>
        <v>790</v>
      </c>
      <c r="D3" s="9">
        <f>VLOOKUP(C3,Sheet1!$B$2:$D$987,3,FALSE)</f>
        <v>43948</v>
      </c>
      <c r="E3">
        <f>VLOOKUP(C3,Sheet1!$B$2:$H$987,7,FALSE)</f>
        <v>25</v>
      </c>
      <c r="F3" t="s">
        <v>338</v>
      </c>
      <c r="G3">
        <f>VLOOKUP(C3,Sheet1!B3:I988,8,FALSE)</f>
        <v>6</v>
      </c>
      <c r="M3" s="10" t="s">
        <v>332</v>
      </c>
      <c r="N3" t="s">
        <v>338</v>
      </c>
      <c r="O3" t="s">
        <v>339</v>
      </c>
      <c r="P3" t="s">
        <v>334</v>
      </c>
    </row>
    <row r="4" spans="1:16" x14ac:dyDescent="0.25">
      <c r="A4" t="s">
        <v>322</v>
      </c>
      <c r="B4" t="str">
        <f>VLOOKUP(A4,Sheet2!$E$1:$K$54,7,FALSE)</f>
        <v>Palmerston North</v>
      </c>
      <c r="C4">
        <f>VLOOKUP(A4,Sheet1!A4:B989,2,FALSE)</f>
        <v>838</v>
      </c>
      <c r="D4" s="9">
        <f>VLOOKUP(C4,Sheet1!$B$2:$D$987,3,FALSE)</f>
        <v>43926</v>
      </c>
      <c r="E4">
        <f>VLOOKUP(C4,Sheet1!$B$2:$H$987,7,FALSE)</f>
        <v>10</v>
      </c>
      <c r="F4" t="s">
        <v>338</v>
      </c>
      <c r="G4">
        <f>VLOOKUP(C4,Sheet1!B4:I989,8,FALSE)</f>
        <v>9</v>
      </c>
      <c r="M4" s="2" t="s">
        <v>326</v>
      </c>
      <c r="N4" s="12">
        <v>100</v>
      </c>
      <c r="O4" s="12"/>
      <c r="P4" s="12">
        <v>100</v>
      </c>
    </row>
    <row r="5" spans="1:16" x14ac:dyDescent="0.25">
      <c r="A5" t="s">
        <v>282</v>
      </c>
      <c r="B5" t="str">
        <f>VLOOKUP(A5,Sheet2!$E$1:$K$54,7,FALSE)</f>
        <v>Dunedin</v>
      </c>
      <c r="C5">
        <f>VLOOKUP(A5,Sheet1!A5:B990,2,FALSE)</f>
        <v>2769</v>
      </c>
      <c r="D5" s="9">
        <f>VLOOKUP(C5,Sheet1!$B$2:$D$987,3,FALSE)</f>
        <v>43924</v>
      </c>
      <c r="E5">
        <f>VLOOKUP(C5,Sheet1!$B$2:$H$987,7,FALSE)</f>
        <v>10</v>
      </c>
      <c r="F5" t="s">
        <v>338</v>
      </c>
      <c r="G5">
        <f>VLOOKUP(C5,Sheet1!B5:I990,8,FALSE)</f>
        <v>10</v>
      </c>
      <c r="M5" s="2" t="s">
        <v>310</v>
      </c>
      <c r="N5" s="12">
        <v>25</v>
      </c>
      <c r="O5" s="12"/>
      <c r="P5" s="12">
        <v>25</v>
      </c>
    </row>
    <row r="6" spans="1:16" x14ac:dyDescent="0.25">
      <c r="A6" t="s">
        <v>323</v>
      </c>
      <c r="B6" t="str">
        <f>VLOOKUP(A6,Sheet2!$E$1:$K$54,7,FALSE)</f>
        <v>Hamilton</v>
      </c>
      <c r="C6">
        <f>VLOOKUP(A6,Sheet1!A6:B991,2,FALSE)</f>
        <v>84</v>
      </c>
      <c r="D6" s="9">
        <f>VLOOKUP(C6,Sheet1!$B$2:$D$987,3,FALSE)</f>
        <v>43922</v>
      </c>
      <c r="E6">
        <f>VLOOKUP(C6,Sheet1!$B$2:$H$987,7,FALSE)</f>
        <v>20</v>
      </c>
      <c r="F6" t="s">
        <v>338</v>
      </c>
      <c r="G6">
        <f>VLOOKUP(C6,Sheet1!B6:I991,8,FALSE)</f>
        <v>7</v>
      </c>
      <c r="M6" s="2" t="s">
        <v>322</v>
      </c>
      <c r="N6" s="12">
        <v>10</v>
      </c>
      <c r="O6" s="12"/>
      <c r="P6" s="12">
        <v>10</v>
      </c>
    </row>
    <row r="7" spans="1:16" x14ac:dyDescent="0.25">
      <c r="A7" t="s">
        <v>307</v>
      </c>
      <c r="B7" t="str">
        <f>VLOOKUP(A7,Sheet2!$E$1:$K$54,7,FALSE)</f>
        <v>Palmerston North</v>
      </c>
      <c r="C7">
        <f>VLOOKUP(A7,Sheet1!A7:B992,2,FALSE)</f>
        <v>784</v>
      </c>
      <c r="D7" s="9">
        <f>VLOOKUP(C7,Sheet1!$B$2:$D$987,3,FALSE)</f>
        <v>43924</v>
      </c>
      <c r="E7">
        <f>VLOOKUP(C7,Sheet1!$B$2:$H$987,7,FALSE)</f>
        <v>20</v>
      </c>
      <c r="F7" t="s">
        <v>338</v>
      </c>
      <c r="G7">
        <f>VLOOKUP(C7,Sheet1!B7:I992,8,FALSE)</f>
        <v>12</v>
      </c>
      <c r="I7">
        <v>12</v>
      </c>
      <c r="M7" s="2" t="s">
        <v>282</v>
      </c>
      <c r="N7" s="12">
        <v>10</v>
      </c>
      <c r="O7" s="12"/>
      <c r="P7" s="12">
        <v>10</v>
      </c>
    </row>
    <row r="8" spans="1:16" x14ac:dyDescent="0.25">
      <c r="A8" t="s">
        <v>308</v>
      </c>
      <c r="B8" t="str">
        <f>VLOOKUP(A8,Sheet2!$E$1:$K$54,7,FALSE)</f>
        <v>Hamilton</v>
      </c>
      <c r="C8">
        <f>VLOOKUP(A8,Sheet1!A8:B993,2,FALSE)</f>
        <v>787</v>
      </c>
      <c r="D8" s="9">
        <f>VLOOKUP(C8,Sheet1!$B$2:$D$987,3,FALSE)</f>
        <v>43929</v>
      </c>
      <c r="E8">
        <f>VLOOKUP(C8,Sheet1!$B$2:$H$987,7,FALSE)</f>
        <v>20</v>
      </c>
      <c r="F8" t="s">
        <v>338</v>
      </c>
      <c r="G8">
        <f>VLOOKUP(C8,Sheet1!B8:I993,8,FALSE)</f>
        <v>4</v>
      </c>
      <c r="M8" s="2" t="s">
        <v>323</v>
      </c>
      <c r="N8" s="12">
        <v>20</v>
      </c>
      <c r="O8" s="12"/>
      <c r="P8" s="12">
        <v>20</v>
      </c>
    </row>
    <row r="9" spans="1:16" x14ac:dyDescent="0.25">
      <c r="A9" t="s">
        <v>293</v>
      </c>
      <c r="B9" t="str">
        <f>VLOOKUP(A9,Sheet2!$E$1:$K$54,7,FALSE)</f>
        <v>Dunedin</v>
      </c>
      <c r="C9">
        <f>VLOOKUP(A9,Sheet1!A9:B994,2,FALSE)</f>
        <v>727</v>
      </c>
      <c r="D9" s="9">
        <f>VLOOKUP(C9,Sheet1!$B$2:$D$987,3,FALSE)</f>
        <v>43928</v>
      </c>
      <c r="E9">
        <f>VLOOKUP(C9,Sheet1!$B$2:$H$987,7,FALSE)</f>
        <v>25</v>
      </c>
      <c r="F9" t="s">
        <v>338</v>
      </c>
      <c r="G9">
        <f>VLOOKUP(C9,Sheet1!B9:I994,8,FALSE)</f>
        <v>8</v>
      </c>
      <c r="M9" s="2" t="s">
        <v>307</v>
      </c>
      <c r="N9" s="12">
        <v>20</v>
      </c>
      <c r="O9" s="12"/>
      <c r="P9" s="12">
        <v>20</v>
      </c>
    </row>
    <row r="10" spans="1:16" x14ac:dyDescent="0.25">
      <c r="A10" t="s">
        <v>281</v>
      </c>
      <c r="B10" t="str">
        <f>VLOOKUP(A10,Sheet2!$E$1:$K$54,7,FALSE)</f>
        <v>Invercargill</v>
      </c>
      <c r="C10">
        <f>VLOOKUP(A10,Sheet1!A10:B995,2,FALSE)</f>
        <v>2763</v>
      </c>
      <c r="D10" s="9">
        <f>VLOOKUP(C10,Sheet1!$B$2:$D$987,3,FALSE)</f>
        <v>43930</v>
      </c>
      <c r="E10">
        <f>VLOOKUP(C10,Sheet1!$B$2:$H$987,7,FALSE)</f>
        <v>50</v>
      </c>
      <c r="F10" t="s">
        <v>338</v>
      </c>
      <c r="G10">
        <f>VLOOKUP(C10,Sheet1!B10:I995,8,FALSE)</f>
        <v>5</v>
      </c>
      <c r="M10" s="2" t="s">
        <v>308</v>
      </c>
      <c r="N10" s="12">
        <v>20</v>
      </c>
      <c r="O10" s="12"/>
      <c r="P10" s="12">
        <v>20</v>
      </c>
    </row>
    <row r="11" spans="1:16" x14ac:dyDescent="0.25">
      <c r="A11" t="s">
        <v>276</v>
      </c>
      <c r="B11" t="str">
        <f>VLOOKUP(A11,Sheet2!$E$1:$K$54,7,FALSE)</f>
        <v>Christchurch</v>
      </c>
      <c r="C11">
        <f>VLOOKUP(A11,Sheet1!A11:B996,2,FALSE)</f>
        <v>1733</v>
      </c>
      <c r="D11" s="9">
        <f>VLOOKUP(C11,Sheet1!$B$2:$D$987,3,FALSE)</f>
        <v>43922</v>
      </c>
      <c r="E11">
        <f>VLOOKUP(C11,Sheet1!$B$2:$H$987,7,FALSE)</f>
        <v>50</v>
      </c>
      <c r="F11" t="s">
        <v>338</v>
      </c>
      <c r="G11">
        <f>VLOOKUP(C11,Sheet1!B11:I996,8,FALSE)</f>
        <v>5</v>
      </c>
      <c r="M11" s="2" t="s">
        <v>293</v>
      </c>
      <c r="N11" s="12">
        <v>25</v>
      </c>
      <c r="O11" s="12"/>
      <c r="P11" s="12">
        <v>25</v>
      </c>
    </row>
    <row r="12" spans="1:16" x14ac:dyDescent="0.25">
      <c r="A12" t="s">
        <v>280</v>
      </c>
      <c r="B12" t="str">
        <f>VLOOKUP(A12,Sheet2!$E$1:$K$54,7,FALSE)</f>
        <v>Wellington</v>
      </c>
      <c r="C12">
        <f>VLOOKUP(A12,Sheet1!A12:B997,2,FALSE)</f>
        <v>2715</v>
      </c>
      <c r="D12" s="9">
        <f>VLOOKUP(C12,Sheet1!$B$2:$D$987,3,FALSE)</f>
        <v>43943</v>
      </c>
      <c r="E12">
        <f>VLOOKUP(C12,Sheet1!$B$2:$H$987,7,FALSE)</f>
        <v>10</v>
      </c>
      <c r="F12" t="s">
        <v>338</v>
      </c>
      <c r="G12">
        <f>VLOOKUP(C12,Sheet1!B12:I997,8,FALSE)</f>
        <v>4</v>
      </c>
      <c r="M12" s="2" t="s">
        <v>281</v>
      </c>
      <c r="N12" s="12">
        <v>50</v>
      </c>
      <c r="O12" s="12"/>
      <c r="P12" s="12">
        <v>50</v>
      </c>
    </row>
    <row r="13" spans="1:16" x14ac:dyDescent="0.25">
      <c r="A13" t="s">
        <v>304</v>
      </c>
      <c r="B13" t="str">
        <f>VLOOKUP(A13,Sheet2!$E$1:$K$54,7,FALSE)</f>
        <v>Hamilton</v>
      </c>
      <c r="C13">
        <f>VLOOKUP(A13,Sheet1!A13:B998,2,FALSE)</f>
        <v>775</v>
      </c>
      <c r="D13" s="9">
        <f>VLOOKUP(C13,Sheet1!$B$2:$D$987,3,FALSE)</f>
        <v>43922</v>
      </c>
      <c r="E13">
        <f>VLOOKUP(C13,Sheet1!$B$2:$H$987,7,FALSE)</f>
        <v>20</v>
      </c>
      <c r="F13" t="s">
        <v>338</v>
      </c>
      <c r="G13">
        <f>VLOOKUP(C13,Sheet1!B13:I998,8,FALSE)</f>
        <v>6</v>
      </c>
      <c r="M13" s="2" t="s">
        <v>276</v>
      </c>
      <c r="N13" s="12">
        <v>50</v>
      </c>
      <c r="O13" s="12"/>
      <c r="P13" s="12">
        <v>50</v>
      </c>
    </row>
    <row r="14" spans="1:16" x14ac:dyDescent="0.25">
      <c r="A14" t="s">
        <v>324</v>
      </c>
      <c r="B14" t="str">
        <f>VLOOKUP(A14,Sheet2!$E$1:$K$54,7,FALSE)</f>
        <v>Dunedin</v>
      </c>
      <c r="C14">
        <f>VLOOKUP(A14,Sheet1!A14:B999,2,FALSE)</f>
        <v>841</v>
      </c>
      <c r="D14" s="9">
        <f>VLOOKUP(C14,Sheet1!$B$2:$D$987,3,FALSE)</f>
        <v>43932</v>
      </c>
      <c r="E14">
        <f>VLOOKUP(C14,Sheet1!$B$2:$H$987,7,FALSE)</f>
        <v>25</v>
      </c>
      <c r="F14" t="s">
        <v>338</v>
      </c>
      <c r="G14">
        <f>VLOOKUP(C14,Sheet1!B14:I999,8,FALSE)</f>
        <v>5</v>
      </c>
      <c r="M14" s="2" t="s">
        <v>280</v>
      </c>
      <c r="N14" s="12">
        <v>10</v>
      </c>
      <c r="O14" s="12"/>
      <c r="P14" s="12">
        <v>10</v>
      </c>
    </row>
    <row r="15" spans="1:16" x14ac:dyDescent="0.25">
      <c r="A15" t="s">
        <v>327</v>
      </c>
      <c r="B15" t="str">
        <f>VLOOKUP(A15,Sheet2!$E$1:$K$54,7,FALSE)</f>
        <v>Dunedin</v>
      </c>
      <c r="C15">
        <f>VLOOKUP(A15,Sheet1!A15:B1000,2,FALSE)</f>
        <v>853</v>
      </c>
      <c r="D15" s="9">
        <f>VLOOKUP(C15,Sheet1!$B$2:$D$987,3,FALSE)</f>
        <v>43950</v>
      </c>
      <c r="E15">
        <f>VLOOKUP(C15,Sheet1!$B$2:$H$987,7,FALSE)</f>
        <v>100</v>
      </c>
      <c r="F15" t="s">
        <v>338</v>
      </c>
      <c r="G15">
        <f>VLOOKUP(C15,Sheet1!B15:I1000,8,FALSE)</f>
        <v>7</v>
      </c>
      <c r="M15" s="2" t="s">
        <v>304</v>
      </c>
      <c r="N15" s="12">
        <v>20</v>
      </c>
      <c r="O15" s="12"/>
      <c r="P15" s="12">
        <v>20</v>
      </c>
    </row>
    <row r="16" spans="1:16" x14ac:dyDescent="0.25">
      <c r="A16" t="s">
        <v>297</v>
      </c>
      <c r="B16" t="str">
        <f>VLOOKUP(A16,Sheet2!$E$1:$K$54,7,FALSE)</f>
        <v>Wellington</v>
      </c>
      <c r="C16">
        <f>VLOOKUP(A16,Sheet1!A16:B1001,2,FALSE)</f>
        <v>742</v>
      </c>
      <c r="D16" s="9">
        <f>VLOOKUP(C16,Sheet1!$B$2:$D$987,3,FALSE)</f>
        <v>43923</v>
      </c>
      <c r="E16">
        <f>VLOOKUP(C16,Sheet1!$B$2:$H$987,7,FALSE)</f>
        <v>25</v>
      </c>
      <c r="F16" t="s">
        <v>338</v>
      </c>
      <c r="G16">
        <f>VLOOKUP(C16,Sheet1!B16:I1001,8,FALSE)</f>
        <v>6</v>
      </c>
      <c r="M16" s="2" t="s">
        <v>324</v>
      </c>
      <c r="N16" s="12">
        <v>25</v>
      </c>
      <c r="O16" s="12"/>
      <c r="P16" s="12">
        <v>25</v>
      </c>
    </row>
    <row r="17" spans="1:16" x14ac:dyDescent="0.25">
      <c r="A17" t="s">
        <v>312</v>
      </c>
      <c r="B17" t="str">
        <f>VLOOKUP(A17,Sheet2!$E$1:$K$54,7,FALSE)</f>
        <v>Hamilton</v>
      </c>
      <c r="C17">
        <f>VLOOKUP(A17,Sheet1!A17:B1002,2,FALSE)</f>
        <v>796</v>
      </c>
      <c r="D17" s="9">
        <f>VLOOKUP(C17,Sheet1!$B$2:$D$987,3,FALSE)</f>
        <v>43925</v>
      </c>
      <c r="E17">
        <f>VLOOKUP(C17,Sheet1!$B$2:$H$987,7,FALSE)</f>
        <v>100</v>
      </c>
      <c r="F17" t="s">
        <v>338</v>
      </c>
      <c r="G17">
        <f>VLOOKUP(C17,Sheet1!B17:I1002,8,FALSE)</f>
        <v>7</v>
      </c>
      <c r="M17" s="2" t="s">
        <v>327</v>
      </c>
      <c r="N17" s="12">
        <v>100</v>
      </c>
      <c r="O17" s="12"/>
      <c r="P17" s="12">
        <v>100</v>
      </c>
    </row>
    <row r="18" spans="1:16" x14ac:dyDescent="0.25">
      <c r="A18" t="s">
        <v>311</v>
      </c>
      <c r="B18" t="str">
        <f>VLOOKUP(A18,Sheet2!$E$1:$K$54,7,FALSE)</f>
        <v>Invercargill</v>
      </c>
      <c r="C18">
        <f>VLOOKUP(A18,Sheet1!A18:B1003,2,FALSE)</f>
        <v>793</v>
      </c>
      <c r="D18" s="9">
        <f>VLOOKUP(C18,Sheet1!$B$2:$D$987,3,FALSE)</f>
        <v>43956</v>
      </c>
      <c r="E18">
        <f>VLOOKUP(C18,Sheet1!$B$2:$H$987,7,FALSE)</f>
        <v>25</v>
      </c>
      <c r="F18" t="s">
        <v>339</v>
      </c>
      <c r="G18">
        <f>VLOOKUP(C18,Sheet1!B18:I1003,8,FALSE)</f>
        <v>8</v>
      </c>
      <c r="M18" s="2" t="s">
        <v>297</v>
      </c>
      <c r="N18" s="12">
        <v>25</v>
      </c>
      <c r="O18" s="12"/>
      <c r="P18" s="12">
        <v>25</v>
      </c>
    </row>
    <row r="19" spans="1:16" x14ac:dyDescent="0.25">
      <c r="A19" t="s">
        <v>291</v>
      </c>
      <c r="B19" t="str">
        <f>VLOOKUP(A19,Sheet2!$E$1:$K$54,7,FALSE)</f>
        <v>Wellington</v>
      </c>
      <c r="C19">
        <f>VLOOKUP(A19,Sheet1!A19:B1004,2,FALSE)</f>
        <v>721</v>
      </c>
      <c r="D19" s="9">
        <f>VLOOKUP(C19,Sheet1!$B$2:$D$987,3,FALSE)</f>
        <v>43926</v>
      </c>
      <c r="E19">
        <f>VLOOKUP(C19,Sheet1!$B$2:$H$987,7,FALSE)</f>
        <v>25</v>
      </c>
      <c r="F19" t="s">
        <v>338</v>
      </c>
      <c r="G19">
        <f>VLOOKUP(C19,Sheet1!B19:I1004,8,FALSE)</f>
        <v>6</v>
      </c>
      <c r="M19" s="2" t="s">
        <v>312</v>
      </c>
      <c r="N19" s="12">
        <v>100</v>
      </c>
      <c r="O19" s="12"/>
      <c r="P19" s="12">
        <v>100</v>
      </c>
    </row>
    <row r="20" spans="1:16" x14ac:dyDescent="0.25">
      <c r="A20" t="s">
        <v>300</v>
      </c>
      <c r="B20" t="str">
        <f>VLOOKUP(A20,Sheet2!$E$1:$K$54,7,FALSE)</f>
        <v>Dunedin</v>
      </c>
      <c r="C20">
        <f>VLOOKUP(A20,Sheet1!A20:B1005,2,FALSE)</f>
        <v>754</v>
      </c>
      <c r="D20" s="9">
        <f>VLOOKUP(C20,Sheet1!$B$2:$D$987,3,FALSE)</f>
        <v>43933</v>
      </c>
      <c r="E20">
        <f>VLOOKUP(C20,Sheet1!$B$2:$H$987,7,FALSE)</f>
        <v>100</v>
      </c>
      <c r="F20" t="s">
        <v>338</v>
      </c>
      <c r="G20">
        <f>VLOOKUP(C20,Sheet1!B20:I1005,8,FALSE)</f>
        <v>5</v>
      </c>
      <c r="M20" s="2" t="s">
        <v>311</v>
      </c>
      <c r="N20" s="12"/>
      <c r="O20" s="12">
        <v>25</v>
      </c>
      <c r="P20" s="12">
        <v>25</v>
      </c>
    </row>
    <row r="21" spans="1:16" x14ac:dyDescent="0.25">
      <c r="A21" t="s">
        <v>315</v>
      </c>
      <c r="B21" t="str">
        <f>VLOOKUP(A21,Sheet2!$E$1:$K$54,7,FALSE)</f>
        <v>Invercargill</v>
      </c>
      <c r="C21">
        <f>VLOOKUP(A21,Sheet1!A21:B1006,2,FALSE)</f>
        <v>811</v>
      </c>
      <c r="D21" s="9">
        <f>VLOOKUP(C21,Sheet1!$B$2:$D$987,3,FALSE)</f>
        <v>43929</v>
      </c>
      <c r="E21">
        <f>VLOOKUP(C21,Sheet1!$B$2:$H$987,7,FALSE)</f>
        <v>50</v>
      </c>
      <c r="F21" t="s">
        <v>338</v>
      </c>
      <c r="G21">
        <f>VLOOKUP(C21,Sheet1!B21:I1006,8,FALSE)</f>
        <v>7</v>
      </c>
      <c r="M21" s="2" t="s">
        <v>291</v>
      </c>
      <c r="N21" s="12">
        <v>25</v>
      </c>
      <c r="O21" s="12"/>
      <c r="P21" s="12">
        <v>25</v>
      </c>
    </row>
    <row r="22" spans="1:16" x14ac:dyDescent="0.25">
      <c r="A22" t="s">
        <v>316</v>
      </c>
      <c r="B22" t="str">
        <f>VLOOKUP(A22,Sheet2!$E$1:$K$54,7,FALSE)</f>
        <v>Christchurch</v>
      </c>
      <c r="C22">
        <f>VLOOKUP(A22,Sheet1!A22:B1007,2,FALSE)</f>
        <v>814</v>
      </c>
      <c r="D22" s="9">
        <f>VLOOKUP(C22,Sheet1!$B$2:$D$987,3,FALSE)</f>
        <v>43950</v>
      </c>
      <c r="E22">
        <f>VLOOKUP(C22,Sheet1!$B$2:$H$987,7,FALSE)</f>
        <v>10</v>
      </c>
      <c r="F22" t="s">
        <v>338</v>
      </c>
      <c r="G22">
        <f>VLOOKUP(C22,Sheet1!B22:I1007,8,FALSE)</f>
        <v>12</v>
      </c>
      <c r="H22">
        <v>12</v>
      </c>
      <c r="I22">
        <v>12</v>
      </c>
      <c r="M22" s="2" t="s">
        <v>300</v>
      </c>
      <c r="N22" s="12">
        <v>100</v>
      </c>
      <c r="O22" s="12"/>
      <c r="P22" s="12">
        <v>100</v>
      </c>
    </row>
    <row r="23" spans="1:16" x14ac:dyDescent="0.25">
      <c r="A23" t="s">
        <v>299</v>
      </c>
      <c r="B23" t="str">
        <f>VLOOKUP(A23,Sheet2!$E$1:$K$54,7,FALSE)</f>
        <v>Christchurch</v>
      </c>
      <c r="C23">
        <f>VLOOKUP(A23,Sheet1!A23:B1008,2,FALSE)</f>
        <v>751</v>
      </c>
      <c r="D23" s="9">
        <f>VLOOKUP(C23,Sheet1!$B$2:$D$987,3,FALSE)</f>
        <v>43938</v>
      </c>
      <c r="E23">
        <f>VLOOKUP(C23,Sheet1!$B$2:$H$987,7,FALSE)</f>
        <v>100</v>
      </c>
      <c r="F23" t="s">
        <v>338</v>
      </c>
      <c r="G23">
        <f>VLOOKUP(C23,Sheet1!B23:I1008,8,FALSE)</f>
        <v>7</v>
      </c>
      <c r="M23" s="2" t="s">
        <v>315</v>
      </c>
      <c r="N23" s="12">
        <v>50</v>
      </c>
      <c r="O23" s="12"/>
      <c r="P23" s="12">
        <v>50</v>
      </c>
    </row>
    <row r="24" spans="1:16" x14ac:dyDescent="0.25">
      <c r="A24" t="s">
        <v>296</v>
      </c>
      <c r="B24" t="str">
        <f>VLOOKUP(A24,Sheet2!$E$1:$K$54,7,FALSE)</f>
        <v>Hamilton</v>
      </c>
      <c r="C24">
        <f>VLOOKUP(A24,Sheet1!A24:B1009,2,FALSE)</f>
        <v>74</v>
      </c>
      <c r="D24" s="9">
        <f>VLOOKUP(C24,Sheet1!$B$2:$D$987,3,FALSE)</f>
        <v>43941</v>
      </c>
      <c r="E24">
        <f>VLOOKUP(C24,Sheet1!$B$2:$H$987,7,FALSE)</f>
        <v>100</v>
      </c>
      <c r="F24" t="s">
        <v>338</v>
      </c>
      <c r="G24">
        <f>VLOOKUP(C24,Sheet1!B24:I1009,8,FALSE)</f>
        <v>10</v>
      </c>
      <c r="M24" s="2" t="s">
        <v>316</v>
      </c>
      <c r="N24" s="12">
        <v>10</v>
      </c>
      <c r="O24" s="12"/>
      <c r="P24" s="12">
        <v>10</v>
      </c>
    </row>
    <row r="25" spans="1:16" x14ac:dyDescent="0.25">
      <c r="A25" t="s">
        <v>284</v>
      </c>
      <c r="B25" t="str">
        <f>VLOOKUP(A25,Sheet2!$E$1:$K$54,7,FALSE)</f>
        <v>Christchurch</v>
      </c>
      <c r="C25">
        <f>VLOOKUP(A25,Sheet1!A25:B1010,2,FALSE)</f>
        <v>2856</v>
      </c>
      <c r="D25" s="9">
        <f>VLOOKUP(C25,Sheet1!$B$2:$D$987,3,FALSE)</f>
        <v>43938</v>
      </c>
      <c r="E25">
        <f>VLOOKUP(C25,Sheet1!$B$2:$H$987,7,FALSE)</f>
        <v>100</v>
      </c>
      <c r="F25" t="s">
        <v>338</v>
      </c>
      <c r="G25">
        <f>VLOOKUP(C25,Sheet1!B25:I1010,8,FALSE)</f>
        <v>7</v>
      </c>
      <c r="M25" s="2" t="s">
        <v>299</v>
      </c>
      <c r="N25" s="12">
        <v>100</v>
      </c>
      <c r="O25" s="12"/>
      <c r="P25" s="12">
        <v>100</v>
      </c>
    </row>
    <row r="26" spans="1:16" x14ac:dyDescent="0.25">
      <c r="A26" t="s">
        <v>287</v>
      </c>
      <c r="B26" t="str">
        <f>VLOOKUP(A26,Sheet2!$E$1:$K$54,7,FALSE)</f>
        <v>Christchurch</v>
      </c>
      <c r="C26">
        <f>VLOOKUP(A26,Sheet1!A26:B1011,2,FALSE)</f>
        <v>706</v>
      </c>
      <c r="D26" s="9">
        <f>VLOOKUP(C26,Sheet1!$B$2:$D$987,3,FALSE)</f>
        <v>43936</v>
      </c>
      <c r="E26">
        <f>VLOOKUP(C26,Sheet1!$B$2:$H$987,7,FALSE)</f>
        <v>10</v>
      </c>
      <c r="F26" t="s">
        <v>338</v>
      </c>
      <c r="G26">
        <f>VLOOKUP(C26,Sheet1!B26:I1011,8,FALSE)</f>
        <v>10</v>
      </c>
      <c r="M26" s="2" t="s">
        <v>296</v>
      </c>
      <c r="N26" s="12">
        <v>100</v>
      </c>
      <c r="O26" s="12"/>
      <c r="P26" s="12">
        <v>100</v>
      </c>
    </row>
    <row r="27" spans="1:16" x14ac:dyDescent="0.25">
      <c r="A27" t="s">
        <v>290</v>
      </c>
      <c r="B27" t="str">
        <f>VLOOKUP(A27,Sheet2!$E$1:$K$54,7,FALSE)</f>
        <v>Invercargill</v>
      </c>
      <c r="C27">
        <f>VLOOKUP(A27,Sheet1!A27:B1012,2,FALSE)</f>
        <v>718</v>
      </c>
      <c r="D27" s="9">
        <f>VLOOKUP(C27,Sheet1!$B$2:$D$987,3,FALSE)</f>
        <v>43922</v>
      </c>
      <c r="E27">
        <f>VLOOKUP(C27,Sheet1!$B$2:$H$987,7,FALSE)</f>
        <v>50</v>
      </c>
      <c r="F27" t="s">
        <v>338</v>
      </c>
      <c r="G27">
        <f>VLOOKUP(C27,Sheet1!B27:I1012,8,FALSE)</f>
        <v>6</v>
      </c>
      <c r="M27" s="2" t="s">
        <v>284</v>
      </c>
      <c r="N27" s="12">
        <v>100</v>
      </c>
      <c r="O27" s="12"/>
      <c r="P27" s="12">
        <v>100</v>
      </c>
    </row>
    <row r="28" spans="1:16" x14ac:dyDescent="0.25">
      <c r="A28" t="s">
        <v>317</v>
      </c>
      <c r="B28" t="str">
        <f>VLOOKUP(A28,Sheet2!$E$1:$K$54,7,FALSE)</f>
        <v>Christchurch</v>
      </c>
      <c r="C28">
        <f>VLOOKUP(A28,Sheet1!A28:B1013,2,FALSE)</f>
        <v>817</v>
      </c>
      <c r="D28" s="9">
        <f>VLOOKUP(C28,Sheet1!$B$2:$D$987,3,FALSE)</f>
        <v>43930</v>
      </c>
      <c r="E28">
        <f>VLOOKUP(C28,Sheet1!$B$2:$H$987,7,FALSE)</f>
        <v>50</v>
      </c>
      <c r="F28" t="s">
        <v>338</v>
      </c>
      <c r="G28">
        <f>VLOOKUP(C28,Sheet1!B28:I1013,8,FALSE)</f>
        <v>3</v>
      </c>
      <c r="M28" s="2" t="s">
        <v>287</v>
      </c>
      <c r="N28" s="12">
        <v>10</v>
      </c>
      <c r="O28" s="12"/>
      <c r="P28" s="12">
        <v>10</v>
      </c>
    </row>
    <row r="29" spans="1:16" x14ac:dyDescent="0.25">
      <c r="A29" t="s">
        <v>306</v>
      </c>
      <c r="B29" t="str">
        <f>VLOOKUP(A29,Sheet2!$E$1:$K$54,7,FALSE)</f>
        <v>Invercargill</v>
      </c>
      <c r="C29">
        <f>VLOOKUP(A29,Sheet1!A29:B1014,2,FALSE)</f>
        <v>781</v>
      </c>
      <c r="D29" s="9">
        <f>VLOOKUP(C29,Sheet1!$B$2:$D$987,3,FALSE)</f>
        <v>43935</v>
      </c>
      <c r="E29">
        <f>VLOOKUP(C29,Sheet1!$B$2:$H$987,7,FALSE)</f>
        <v>20</v>
      </c>
      <c r="F29" t="s">
        <v>338</v>
      </c>
      <c r="G29">
        <f>VLOOKUP(C29,Sheet1!B29:I1014,8,FALSE)</f>
        <v>7</v>
      </c>
      <c r="M29" s="2" t="s">
        <v>290</v>
      </c>
      <c r="N29" s="12">
        <v>50</v>
      </c>
      <c r="O29" s="12"/>
      <c r="P29" s="12">
        <v>50</v>
      </c>
    </row>
    <row r="30" spans="1:16" x14ac:dyDescent="0.25">
      <c r="A30" t="s">
        <v>277</v>
      </c>
      <c r="B30" t="str">
        <f>VLOOKUP(A30,Sheet2!$E$1:$K$54,7,FALSE)</f>
        <v>Invercargill</v>
      </c>
      <c r="C30">
        <f>VLOOKUP(A30,Sheet1!A30:B1015,2,FALSE)</f>
        <v>1760</v>
      </c>
      <c r="D30" s="9">
        <f>VLOOKUP(C30,Sheet1!$B$2:$D$987,3,FALSE)</f>
        <v>43928</v>
      </c>
      <c r="E30">
        <f>VLOOKUP(C30,Sheet1!$B$2:$H$987,7,FALSE)</f>
        <v>20</v>
      </c>
      <c r="F30" t="s">
        <v>338</v>
      </c>
      <c r="G30">
        <f>VLOOKUP(C30,Sheet1!B30:I1015,8,FALSE)</f>
        <v>6</v>
      </c>
      <c r="M30" s="2" t="s">
        <v>317</v>
      </c>
      <c r="N30" s="12">
        <v>50</v>
      </c>
      <c r="O30" s="12"/>
      <c r="P30" s="12">
        <v>50</v>
      </c>
    </row>
    <row r="31" spans="1:16" x14ac:dyDescent="0.25">
      <c r="A31" t="s">
        <v>285</v>
      </c>
      <c r="B31" t="str">
        <f>VLOOKUP(A31,Sheet2!$E$1:$K$54,7,FALSE)</f>
        <v>Hamilton</v>
      </c>
      <c r="C31">
        <f>VLOOKUP(A31,Sheet1!A31:B1016,2,FALSE)</f>
        <v>36</v>
      </c>
      <c r="D31" s="9">
        <f>VLOOKUP(C31,Sheet1!$B$2:$D$987,3,FALSE)</f>
        <v>43936</v>
      </c>
      <c r="E31">
        <f>VLOOKUP(C31,Sheet1!$B$2:$H$987,7,FALSE)</f>
        <v>25</v>
      </c>
      <c r="F31" t="s">
        <v>338</v>
      </c>
      <c r="G31">
        <f>VLOOKUP(C31,Sheet1!B31:I1016,8,FALSE)</f>
        <v>6</v>
      </c>
      <c r="M31" s="2" t="s">
        <v>306</v>
      </c>
      <c r="N31" s="12">
        <v>20</v>
      </c>
      <c r="O31" s="12"/>
      <c r="P31" s="12">
        <v>20</v>
      </c>
    </row>
    <row r="32" spans="1:16" x14ac:dyDescent="0.25">
      <c r="A32" t="s">
        <v>305</v>
      </c>
      <c r="B32" t="str">
        <f>VLOOKUP(A32,Sheet2!$E$1:$K$54,7,FALSE)</f>
        <v>Hamilton</v>
      </c>
      <c r="C32">
        <f>VLOOKUP(A32,Sheet1!A32:B1017,2,FALSE)</f>
        <v>778</v>
      </c>
      <c r="D32" s="9">
        <f>VLOOKUP(C32,Sheet1!$B$2:$D$987,3,FALSE)</f>
        <v>43937</v>
      </c>
      <c r="E32">
        <f>VLOOKUP(C32,Sheet1!$B$2:$H$987,7,FALSE)</f>
        <v>20</v>
      </c>
      <c r="F32" t="s">
        <v>338</v>
      </c>
      <c r="G32">
        <f>VLOOKUP(C32,Sheet1!B32:I1017,8,FALSE)</f>
        <v>4</v>
      </c>
      <c r="M32" s="2" t="s">
        <v>277</v>
      </c>
      <c r="N32" s="12">
        <v>20</v>
      </c>
      <c r="O32" s="12"/>
      <c r="P32" s="12">
        <v>20</v>
      </c>
    </row>
    <row r="33" spans="1:16" x14ac:dyDescent="0.25">
      <c r="A33" t="s">
        <v>321</v>
      </c>
      <c r="B33" t="str">
        <f>VLOOKUP(A33,Sheet2!$E$1:$K$54,7,FALSE)</f>
        <v>Wellington</v>
      </c>
      <c r="C33">
        <f>VLOOKUP(A33,Sheet1!A33:B1018,2,FALSE)</f>
        <v>832</v>
      </c>
      <c r="D33" s="9">
        <f>VLOOKUP(C33,Sheet1!$B$2:$D$987,3,FALSE)</f>
        <v>43925</v>
      </c>
      <c r="E33">
        <f>VLOOKUP(C33,Sheet1!$B$2:$H$987,7,FALSE)</f>
        <v>100</v>
      </c>
      <c r="F33" t="s">
        <v>338</v>
      </c>
      <c r="G33">
        <f>VLOOKUP(C33,Sheet1!B33:I1018,8,FALSE)</f>
        <v>6</v>
      </c>
      <c r="M33" s="2" t="s">
        <v>285</v>
      </c>
      <c r="N33" s="12">
        <v>25</v>
      </c>
      <c r="O33" s="12"/>
      <c r="P33" s="12">
        <v>25</v>
      </c>
    </row>
    <row r="34" spans="1:16" x14ac:dyDescent="0.25">
      <c r="A34" t="s">
        <v>301</v>
      </c>
      <c r="B34" t="str">
        <f>VLOOKUP(A34,Sheet2!$E$1:$K$54,7,FALSE)</f>
        <v>Hamilton</v>
      </c>
      <c r="C34">
        <f>VLOOKUP(A34,Sheet1!A34:B1019,2,FALSE)</f>
        <v>757</v>
      </c>
      <c r="D34" s="9">
        <f>VLOOKUP(C34,Sheet1!$B$2:$D$987,3,FALSE)</f>
        <v>43944</v>
      </c>
      <c r="E34">
        <f>VLOOKUP(C34,Sheet1!$B$2:$H$987,7,FALSE)</f>
        <v>25</v>
      </c>
      <c r="F34" t="s">
        <v>338</v>
      </c>
      <c r="G34">
        <f>VLOOKUP(C34,Sheet1!B34:I1019,8,FALSE)</f>
        <v>5</v>
      </c>
      <c r="M34" s="2" t="s">
        <v>305</v>
      </c>
      <c r="N34" s="12">
        <v>20</v>
      </c>
      <c r="O34" s="12"/>
      <c r="P34" s="12">
        <v>20</v>
      </c>
    </row>
    <row r="35" spans="1:16" x14ac:dyDescent="0.25">
      <c r="A35" t="s">
        <v>279</v>
      </c>
      <c r="B35" t="str">
        <f>VLOOKUP(A35,Sheet2!$E$1:$K$54,7,FALSE)</f>
        <v>Christchurch</v>
      </c>
      <c r="C35">
        <f>VLOOKUP(A35,Sheet1!A35:B1020,2,FALSE)</f>
        <v>1835</v>
      </c>
      <c r="D35" s="9">
        <f>VLOOKUP(C35,Sheet1!$B$2:$D$987,3,FALSE)</f>
        <v>43923</v>
      </c>
      <c r="E35">
        <f>VLOOKUP(C35,Sheet1!$B$2:$H$987,7,FALSE)</f>
        <v>100</v>
      </c>
      <c r="F35" t="s">
        <v>338</v>
      </c>
      <c r="G35">
        <f>VLOOKUP(C35,Sheet1!B35:I1020,8,FALSE)</f>
        <v>5</v>
      </c>
      <c r="M35" s="2" t="s">
        <v>321</v>
      </c>
      <c r="N35" s="12">
        <v>100</v>
      </c>
      <c r="O35" s="12"/>
      <c r="P35" s="12">
        <v>100</v>
      </c>
    </row>
    <row r="36" spans="1:16" x14ac:dyDescent="0.25">
      <c r="A36" t="s">
        <v>288</v>
      </c>
      <c r="B36" t="str">
        <f>VLOOKUP(A36,Sheet2!$E$1:$K$54,7,FALSE)</f>
        <v>Hamilton</v>
      </c>
      <c r="C36">
        <f>VLOOKUP(A36,Sheet1!A36:B1021,2,FALSE)</f>
        <v>709</v>
      </c>
      <c r="D36" s="9">
        <f>VLOOKUP(C36,Sheet1!$B$2:$D$987,3,FALSE)</f>
        <v>43944</v>
      </c>
      <c r="E36">
        <f>VLOOKUP(C36,Sheet1!$B$2:$H$987,7,FALSE)</f>
        <v>50</v>
      </c>
      <c r="F36" t="s">
        <v>338</v>
      </c>
      <c r="G36">
        <f>VLOOKUP(C36,Sheet1!B36:I1021,8,FALSE)</f>
        <v>5</v>
      </c>
      <c r="M36" s="2" t="s">
        <v>301</v>
      </c>
      <c r="N36" s="12">
        <v>25</v>
      </c>
      <c r="O36" s="12"/>
      <c r="P36" s="12">
        <v>25</v>
      </c>
    </row>
    <row r="37" spans="1:16" x14ac:dyDescent="0.25">
      <c r="A37" t="s">
        <v>298</v>
      </c>
      <c r="B37" t="str">
        <f>VLOOKUP(A37,Sheet2!$E$1:$K$54,7,FALSE)</f>
        <v>Auckland</v>
      </c>
      <c r="C37">
        <f>VLOOKUP(A37,Sheet1!A37:B1022,2,FALSE)</f>
        <v>748</v>
      </c>
      <c r="D37" s="9">
        <f>VLOOKUP(C37,Sheet1!$B$2:$D$987,3,FALSE)</f>
        <v>43925</v>
      </c>
      <c r="E37">
        <f>VLOOKUP(C37,Sheet1!$B$2:$H$987,7,FALSE)</f>
        <v>25</v>
      </c>
      <c r="F37" t="s">
        <v>338</v>
      </c>
      <c r="G37">
        <f>VLOOKUP(C37,Sheet1!B37:I1022,8,FALSE)</f>
        <v>9</v>
      </c>
      <c r="M37" s="2" t="s">
        <v>279</v>
      </c>
      <c r="N37" s="12">
        <v>100</v>
      </c>
      <c r="O37" s="12"/>
      <c r="P37" s="12">
        <v>100</v>
      </c>
    </row>
    <row r="38" spans="1:16" x14ac:dyDescent="0.25">
      <c r="A38" t="s">
        <v>325</v>
      </c>
      <c r="B38" t="str">
        <f>VLOOKUP(A38,Sheet2!$E$1:$K$54,7,FALSE)</f>
        <v>Hamilton</v>
      </c>
      <c r="C38">
        <f>VLOOKUP(A38,Sheet1!A38:B1023,2,FALSE)</f>
        <v>844</v>
      </c>
      <c r="D38" s="9">
        <f>VLOOKUP(C38,Sheet1!$B$2:$D$987,3,FALSE)</f>
        <v>43969</v>
      </c>
      <c r="E38">
        <f>VLOOKUP(C38,Sheet1!$B$2:$H$987,7,FALSE)</f>
        <v>100</v>
      </c>
      <c r="F38" t="s">
        <v>339</v>
      </c>
      <c r="G38">
        <f>VLOOKUP(C38,Sheet1!B38:I1023,8,FALSE)</f>
        <v>7</v>
      </c>
      <c r="M38" s="2" t="s">
        <v>288</v>
      </c>
      <c r="N38" s="12">
        <v>50</v>
      </c>
      <c r="O38" s="12"/>
      <c r="P38" s="12">
        <v>50</v>
      </c>
    </row>
    <row r="39" spans="1:16" x14ac:dyDescent="0.25">
      <c r="A39" t="s">
        <v>313</v>
      </c>
      <c r="B39" t="str">
        <f>VLOOKUP(A39,Sheet2!$E$1:$K$54,7,FALSE)</f>
        <v>Wellington</v>
      </c>
      <c r="C39">
        <f>VLOOKUP(A39,Sheet1!A39:B1024,2,FALSE)</f>
        <v>802</v>
      </c>
      <c r="D39" s="9">
        <f>VLOOKUP(C39,Sheet1!$B$2:$D$987,3,FALSE)</f>
        <v>43928</v>
      </c>
      <c r="E39">
        <f>VLOOKUP(C39,Sheet1!$B$2:$H$987,7,FALSE)</f>
        <v>10</v>
      </c>
      <c r="F39" t="s">
        <v>338</v>
      </c>
      <c r="G39">
        <f>VLOOKUP(C39,Sheet1!B39:I1024,8,FALSE)</f>
        <v>8</v>
      </c>
      <c r="M39" s="2" t="s">
        <v>298</v>
      </c>
      <c r="N39" s="12">
        <v>25</v>
      </c>
      <c r="O39" s="12"/>
      <c r="P39" s="12">
        <v>25</v>
      </c>
    </row>
    <row r="40" spans="1:16" x14ac:dyDescent="0.25">
      <c r="A40" t="s">
        <v>294</v>
      </c>
      <c r="B40" t="str">
        <f>VLOOKUP(A40,Sheet2!$E$1:$K$54,7,FALSE)</f>
        <v>Hamilton</v>
      </c>
      <c r="C40">
        <f>VLOOKUP(A40,Sheet1!A40:B1025,2,FALSE)</f>
        <v>730</v>
      </c>
      <c r="D40" s="9">
        <f>VLOOKUP(C40,Sheet1!$B$2:$D$987,3,FALSE)</f>
        <v>43922</v>
      </c>
      <c r="E40">
        <f>VLOOKUP(C40,Sheet1!$B$2:$H$987,7,FALSE)</f>
        <v>50</v>
      </c>
      <c r="F40" t="s">
        <v>338</v>
      </c>
      <c r="G40">
        <f>VLOOKUP(C40,Sheet1!B40:I1025,8,FALSE)</f>
        <v>4</v>
      </c>
      <c r="M40" s="2" t="s">
        <v>325</v>
      </c>
      <c r="N40" s="12"/>
      <c r="O40" s="12">
        <v>100</v>
      </c>
      <c r="P40" s="12">
        <v>100</v>
      </c>
    </row>
    <row r="41" spans="1:16" x14ac:dyDescent="0.25">
      <c r="A41" t="s">
        <v>283</v>
      </c>
      <c r="B41" t="str">
        <f>VLOOKUP(A41,Sheet2!$E$1:$K$54,7,FALSE)</f>
        <v>Wellington</v>
      </c>
      <c r="C41">
        <f>VLOOKUP(A41,Sheet1!A41:B1026,2,FALSE)</f>
        <v>2808</v>
      </c>
      <c r="D41" s="9">
        <f>VLOOKUP(C41,Sheet1!$B$2:$D$987,3,FALSE)</f>
        <v>43934</v>
      </c>
      <c r="E41">
        <f>VLOOKUP(C41,Sheet1!$B$2:$H$987,7,FALSE)</f>
        <v>50</v>
      </c>
      <c r="F41" t="s">
        <v>338</v>
      </c>
      <c r="G41">
        <f>VLOOKUP(C41,Sheet1!B41:I1026,8,FALSE)</f>
        <v>10</v>
      </c>
      <c r="M41" s="2" t="s">
        <v>313</v>
      </c>
      <c r="N41" s="12">
        <v>10</v>
      </c>
      <c r="O41" s="12"/>
      <c r="P41" s="12">
        <v>10</v>
      </c>
    </row>
    <row r="42" spans="1:16" x14ac:dyDescent="0.25">
      <c r="A42" t="s">
        <v>320</v>
      </c>
      <c r="B42" t="str">
        <f>VLOOKUP(A42,Sheet2!$E$1:$K$54,7,FALSE)</f>
        <v>Wellington</v>
      </c>
      <c r="C42">
        <f>VLOOKUP(A42,Sheet1!A42:B1027,2,FALSE)</f>
        <v>829</v>
      </c>
      <c r="D42" s="9">
        <f>VLOOKUP(C42,Sheet1!$B$2:$D$987,3,FALSE)</f>
        <v>43924</v>
      </c>
      <c r="E42">
        <f>VLOOKUP(C42,Sheet1!$B$2:$H$987,7,FALSE)</f>
        <v>100</v>
      </c>
      <c r="F42" t="s">
        <v>338</v>
      </c>
      <c r="G42">
        <f>VLOOKUP(C42,Sheet1!B42:I1027,8,FALSE)</f>
        <v>7</v>
      </c>
      <c r="M42" s="2" t="s">
        <v>294</v>
      </c>
      <c r="N42" s="12">
        <v>50</v>
      </c>
      <c r="O42" s="12"/>
      <c r="P42" s="12">
        <v>50</v>
      </c>
    </row>
    <row r="43" spans="1:16" x14ac:dyDescent="0.25">
      <c r="A43" t="s">
        <v>314</v>
      </c>
      <c r="B43" t="str">
        <f>VLOOKUP(A43,Sheet2!$E$1:$K$54,7,FALSE)</f>
        <v>Hamilton</v>
      </c>
      <c r="C43">
        <f>VLOOKUP(A43,Sheet1!A43:B1028,2,FALSE)</f>
        <v>805</v>
      </c>
      <c r="D43" s="9">
        <f>VLOOKUP(C43,Sheet1!$B$2:$D$987,3,FALSE)</f>
        <v>43935</v>
      </c>
      <c r="E43">
        <f>VLOOKUP(C43,Sheet1!$B$2:$H$987,7,FALSE)</f>
        <v>25</v>
      </c>
      <c r="F43" t="s">
        <v>338</v>
      </c>
      <c r="G43">
        <f>VLOOKUP(C43,Sheet1!B43:I1028,8,FALSE)</f>
        <v>5</v>
      </c>
      <c r="M43" s="2" t="s">
        <v>283</v>
      </c>
      <c r="N43" s="12">
        <v>50</v>
      </c>
      <c r="O43" s="12"/>
      <c r="P43" s="12">
        <v>50</v>
      </c>
    </row>
    <row r="44" spans="1:16" x14ac:dyDescent="0.25">
      <c r="A44" t="s">
        <v>292</v>
      </c>
      <c r="B44" t="str">
        <f>VLOOKUP(A44,Sheet2!$E$1:$K$54,7,FALSE)</f>
        <v>Invercargill</v>
      </c>
      <c r="C44">
        <f>VLOOKUP(A44,Sheet1!A44:B1029,2,FALSE)</f>
        <v>724</v>
      </c>
      <c r="D44" s="9">
        <f>VLOOKUP(C44,Sheet1!$B$2:$D$987,3,FALSE)</f>
        <v>43922</v>
      </c>
      <c r="E44">
        <f>VLOOKUP(C44,Sheet1!$B$2:$H$987,7,FALSE)</f>
        <v>10</v>
      </c>
      <c r="F44" t="s">
        <v>338</v>
      </c>
      <c r="G44">
        <f>VLOOKUP(C44,Sheet1!B44:I1029,8,FALSE)</f>
        <v>10</v>
      </c>
      <c r="M44" s="2" t="s">
        <v>320</v>
      </c>
      <c r="N44" s="12">
        <v>100</v>
      </c>
      <c r="O44" s="12"/>
      <c r="P44" s="12">
        <v>100</v>
      </c>
    </row>
    <row r="45" spans="1:16" x14ac:dyDescent="0.25">
      <c r="A45" t="s">
        <v>295</v>
      </c>
      <c r="B45" t="str">
        <f>VLOOKUP(A45,Sheet2!$E$1:$K$54,7,FALSE)</f>
        <v>Invercargill</v>
      </c>
      <c r="C45">
        <f>VLOOKUP(A45,Sheet1!A45:B1030,2,FALSE)</f>
        <v>739</v>
      </c>
      <c r="D45" s="9">
        <f>VLOOKUP(C45,Sheet1!$B$2:$D$987,3,FALSE)</f>
        <v>43924</v>
      </c>
      <c r="E45">
        <f>VLOOKUP(C45,Sheet1!$B$2:$H$987,7,FALSE)</f>
        <v>25</v>
      </c>
      <c r="F45" t="s">
        <v>338</v>
      </c>
      <c r="G45">
        <f>VLOOKUP(C45,Sheet1!B45:I1030,8,FALSE)</f>
        <v>4</v>
      </c>
      <c r="M45" s="2" t="s">
        <v>314</v>
      </c>
      <c r="N45" s="12">
        <v>25</v>
      </c>
      <c r="O45" s="12"/>
      <c r="P45" s="12">
        <v>25</v>
      </c>
    </row>
    <row r="46" spans="1:16" x14ac:dyDescent="0.25">
      <c r="A46" t="s">
        <v>286</v>
      </c>
      <c r="B46" t="str">
        <f>VLOOKUP(A46,Sheet2!$E$1:$K$54,7,FALSE)</f>
        <v>Christchurch</v>
      </c>
      <c r="C46">
        <f>VLOOKUP(A46,Sheet1!A46:B1031,2,FALSE)</f>
        <v>703</v>
      </c>
      <c r="D46" s="9">
        <f>VLOOKUP(C46,Sheet1!$B$2:$D$987,3,FALSE)</f>
        <v>43931</v>
      </c>
      <c r="E46">
        <f>VLOOKUP(C46,Sheet1!$B$2:$H$987,7,FALSE)</f>
        <v>100</v>
      </c>
      <c r="F46" t="s">
        <v>338</v>
      </c>
      <c r="G46">
        <f>VLOOKUP(C46,Sheet1!B46:I1031,8,FALSE)</f>
        <v>6</v>
      </c>
      <c r="M46" s="2" t="s">
        <v>292</v>
      </c>
      <c r="N46" s="12">
        <v>10</v>
      </c>
      <c r="O46" s="12"/>
      <c r="P46" s="12">
        <v>10</v>
      </c>
    </row>
    <row r="47" spans="1:16" x14ac:dyDescent="0.25">
      <c r="A47" t="s">
        <v>318</v>
      </c>
      <c r="B47" t="str">
        <f>VLOOKUP(A47,Sheet2!$E$1:$K$54,7,FALSE)</f>
        <v>Christchurch</v>
      </c>
      <c r="C47">
        <f>VLOOKUP(A47,Sheet1!A47:B1032,2,FALSE)</f>
        <v>823</v>
      </c>
      <c r="D47" s="9">
        <f>VLOOKUP(C47,Sheet1!$B$2:$D$987,3,FALSE)</f>
        <v>43939</v>
      </c>
      <c r="E47">
        <f>VLOOKUP(C47,Sheet1!$B$2:$H$987,7,FALSE)</f>
        <v>25</v>
      </c>
      <c r="F47" t="s">
        <v>338</v>
      </c>
      <c r="G47">
        <f>VLOOKUP(C47,Sheet1!B47:I1032,8,FALSE)</f>
        <v>7</v>
      </c>
      <c r="M47" s="2" t="s">
        <v>295</v>
      </c>
      <c r="N47" s="12">
        <v>25</v>
      </c>
      <c r="O47" s="12"/>
      <c r="P47" s="12">
        <v>25</v>
      </c>
    </row>
    <row r="48" spans="1:16" x14ac:dyDescent="0.25">
      <c r="A48" t="s">
        <v>309</v>
      </c>
      <c r="B48" t="str">
        <f>VLOOKUP(A48,Sheet2!$E$1:$K$54,7,FALSE)</f>
        <v>Wellington</v>
      </c>
      <c r="C48">
        <f>VLOOKUP(A48,Sheet1!A48:B1033,2,FALSE)</f>
        <v>79</v>
      </c>
      <c r="D48" s="9">
        <f>VLOOKUP(C48,Sheet1!$B$2:$D$987,3,FALSE)</f>
        <v>43941</v>
      </c>
      <c r="E48">
        <f>VLOOKUP(C48,Sheet1!$B$2:$H$987,7,FALSE)</f>
        <v>10</v>
      </c>
      <c r="F48" t="s">
        <v>338</v>
      </c>
      <c r="G48">
        <f>VLOOKUP(C48,Sheet1!B48:I1033,8,FALSE)</f>
        <v>6</v>
      </c>
      <c r="M48" s="2" t="s">
        <v>286</v>
      </c>
      <c r="N48" s="12">
        <v>100</v>
      </c>
      <c r="O48" s="12"/>
      <c r="P48" s="12">
        <v>100</v>
      </c>
    </row>
    <row r="49" spans="1:16" x14ac:dyDescent="0.25">
      <c r="A49" t="s">
        <v>289</v>
      </c>
      <c r="B49" t="str">
        <f>VLOOKUP(A49,Sheet2!$E$1:$K$54,7,FALSE)</f>
        <v>Christchurch</v>
      </c>
      <c r="C49">
        <f>VLOOKUP(A49,Sheet1!A49:B1034,2,FALSE)</f>
        <v>712</v>
      </c>
      <c r="D49" s="9">
        <f>VLOOKUP(C49,Sheet1!$B$2:$D$987,3,FALSE)</f>
        <v>43936</v>
      </c>
      <c r="E49">
        <f>VLOOKUP(C49,Sheet1!$B$2:$H$987,7,FALSE)</f>
        <v>10</v>
      </c>
      <c r="F49" t="s">
        <v>338</v>
      </c>
      <c r="G49">
        <f>VLOOKUP(C49,Sheet1!B49:I1034,8,FALSE)</f>
        <v>12</v>
      </c>
      <c r="H49">
        <v>12</v>
      </c>
      <c r="I49">
        <v>12</v>
      </c>
      <c r="M49" s="2" t="s">
        <v>318</v>
      </c>
      <c r="N49" s="12">
        <v>25</v>
      </c>
      <c r="O49" s="12"/>
      <c r="P49" s="12">
        <v>25</v>
      </c>
    </row>
    <row r="50" spans="1:16" x14ac:dyDescent="0.25">
      <c r="A50" t="s">
        <v>319</v>
      </c>
      <c r="B50" t="str">
        <f>VLOOKUP(A50,Sheet2!$E$1:$K$54,7,FALSE)</f>
        <v>Christchurch</v>
      </c>
      <c r="C50">
        <f>VLOOKUP(A50,Sheet1!A50:B1035,2,FALSE)</f>
        <v>826</v>
      </c>
      <c r="D50" s="9">
        <f>VLOOKUP(C50,Sheet1!$B$2:$D$987,3,FALSE)</f>
        <v>43923</v>
      </c>
      <c r="E50">
        <f>VLOOKUP(C50,Sheet1!$B$2:$H$987,7,FALSE)</f>
        <v>100</v>
      </c>
      <c r="F50" t="s">
        <v>338</v>
      </c>
      <c r="G50">
        <f>VLOOKUP(C50,Sheet1!B50:I1035,8,FALSE)</f>
        <v>5</v>
      </c>
      <c r="M50" s="2" t="s">
        <v>309</v>
      </c>
      <c r="N50" s="12">
        <v>10</v>
      </c>
      <c r="O50" s="12"/>
      <c r="P50" s="12">
        <v>10</v>
      </c>
    </row>
    <row r="51" spans="1:16" x14ac:dyDescent="0.25">
      <c r="A51" t="s">
        <v>278</v>
      </c>
      <c r="B51" t="str">
        <f>VLOOKUP(A51,Sheet2!$E$1:$K$54,7,FALSE)</f>
        <v>Dunedin</v>
      </c>
      <c r="C51">
        <f>VLOOKUP(A51,Sheet1!A51:B1036,2,FALSE)</f>
        <v>1820</v>
      </c>
      <c r="D51" s="9">
        <f>VLOOKUP(C51,Sheet1!$B$2:$D$987,3,FALSE)</f>
        <v>43938</v>
      </c>
      <c r="E51">
        <f>VLOOKUP(C51,Sheet1!$B$2:$H$987,7,FALSE)</f>
        <v>10</v>
      </c>
      <c r="F51" t="s">
        <v>338</v>
      </c>
      <c r="G51">
        <f>VLOOKUP(C51,Sheet1!B51:I1036,8,FALSE)</f>
        <v>8</v>
      </c>
      <c r="M51" s="2" t="s">
        <v>289</v>
      </c>
      <c r="N51" s="12">
        <v>10</v>
      </c>
      <c r="O51" s="12"/>
      <c r="P51" s="12">
        <v>10</v>
      </c>
    </row>
    <row r="52" spans="1:16" x14ac:dyDescent="0.25">
      <c r="A52" t="s">
        <v>328</v>
      </c>
      <c r="B52" t="str">
        <f>VLOOKUP(A52,Sheet2!$E$1:$K$54,7,FALSE)</f>
        <v>Auckland</v>
      </c>
      <c r="C52">
        <f>VLOOKUP(A52,Sheet1!A52:B1037,2,FALSE)</f>
        <v>859</v>
      </c>
      <c r="D52" s="9">
        <f>VLOOKUP(C52,Sheet1!$B$2:$D$987,3,FALSE)</f>
        <v>43923</v>
      </c>
      <c r="E52">
        <f>VLOOKUP(C52,Sheet1!$B$2:$H$987,7,FALSE)</f>
        <v>100</v>
      </c>
      <c r="F52" t="s">
        <v>338</v>
      </c>
      <c r="G52">
        <f>VLOOKUP(C52,Sheet1!B52:I1037,8,FALSE)</f>
        <v>5</v>
      </c>
      <c r="M52" s="2" t="s">
        <v>319</v>
      </c>
      <c r="N52" s="12">
        <v>100</v>
      </c>
      <c r="O52" s="12"/>
      <c r="P52" s="12">
        <v>100</v>
      </c>
    </row>
    <row r="53" spans="1:16" x14ac:dyDescent="0.25">
      <c r="A53" t="s">
        <v>302</v>
      </c>
      <c r="B53" t="str">
        <f>VLOOKUP(A53,Sheet2!$E$1:$K$54,7,FALSE)</f>
        <v>Hamilton</v>
      </c>
      <c r="C53">
        <f>VLOOKUP(A53,Sheet1!A53:B1038,2,FALSE)</f>
        <v>766</v>
      </c>
      <c r="D53" s="9">
        <f>VLOOKUP(C53,Sheet1!$B$2:$D$987,3,FALSE)</f>
        <v>43950</v>
      </c>
      <c r="E53">
        <f>VLOOKUP(C53,Sheet1!$B$2:$H$987,7,FALSE)</f>
        <v>10</v>
      </c>
      <c r="F53" t="s">
        <v>338</v>
      </c>
      <c r="G53">
        <f>VLOOKUP(C53,Sheet1!B53:I1038,8,FALSE)</f>
        <v>7</v>
      </c>
      <c r="M53" s="2" t="s">
        <v>278</v>
      </c>
      <c r="N53" s="12">
        <v>10</v>
      </c>
      <c r="O53" s="12"/>
      <c r="P53" s="12">
        <v>10</v>
      </c>
    </row>
    <row r="54" spans="1:16" x14ac:dyDescent="0.25">
      <c r="A54" t="s">
        <v>303</v>
      </c>
      <c r="B54" t="str">
        <f>VLOOKUP(A54,Sheet2!$E$1:$K$54,7,FALSE)</f>
        <v>Christchurch</v>
      </c>
      <c r="C54">
        <f>VLOOKUP(A54,Sheet1!A54:B1039,2,FALSE)</f>
        <v>772</v>
      </c>
      <c r="D54" s="9">
        <f>VLOOKUP(C54,Sheet1!$B$2:$D$987,3,FALSE)</f>
        <v>43929</v>
      </c>
      <c r="E54">
        <f>VLOOKUP(C54,Sheet1!$B$2:$H$987,7,FALSE)</f>
        <v>10</v>
      </c>
      <c r="F54" t="s">
        <v>338</v>
      </c>
      <c r="G54">
        <f>VLOOKUP(C54,Sheet1!B54:I1039,8,FALSE)</f>
        <v>7</v>
      </c>
      <c r="M54" s="2" t="s">
        <v>328</v>
      </c>
      <c r="N54" s="12">
        <v>100</v>
      </c>
      <c r="O54" s="12"/>
      <c r="P54" s="12">
        <v>100</v>
      </c>
    </row>
    <row r="55" spans="1:16" x14ac:dyDescent="0.25">
      <c r="M55" s="2" t="s">
        <v>302</v>
      </c>
      <c r="N55" s="12">
        <v>10</v>
      </c>
      <c r="O55" s="12"/>
      <c r="P55" s="12">
        <v>10</v>
      </c>
    </row>
    <row r="56" spans="1:16" x14ac:dyDescent="0.25">
      <c r="M56" s="2" t="s">
        <v>303</v>
      </c>
      <c r="N56" s="12">
        <v>10</v>
      </c>
      <c r="O56" s="12"/>
      <c r="P56" s="12">
        <v>10</v>
      </c>
    </row>
    <row r="57" spans="1:16" x14ac:dyDescent="0.25">
      <c r="M57" s="2" t="s">
        <v>334</v>
      </c>
      <c r="N57" s="12">
        <v>2235</v>
      </c>
      <c r="O57" s="12">
        <v>125</v>
      </c>
      <c r="P57" s="12">
        <v>2360</v>
      </c>
    </row>
  </sheetData>
  <autoFilter ref="F1:F57"/>
  <sortState ref="A2:D54">
    <sortCondition ref="A2"/>
  </sortState>
  <pageMargins left="0.7" right="0.7" top="0.75" bottom="0.75" header="0.3" footer="0.3"/>
  <pageSetup orientation="portrait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7" sqref="C27"/>
    </sheetView>
  </sheetViews>
  <sheetFormatPr defaultRowHeight="15" x14ac:dyDescent="0.25"/>
  <cols>
    <col min="1" max="1" width="15.140625" customWidth="1"/>
    <col min="2" max="2" width="16.28515625" bestFit="1" customWidth="1"/>
    <col min="3" max="3" width="12" bestFit="1" customWidth="1"/>
    <col min="4" max="4" width="8.5703125" customWidth="1"/>
    <col min="6" max="6" width="10.85546875" bestFit="1" customWidth="1"/>
    <col min="7" max="7" width="16.85546875" bestFit="1" customWidth="1"/>
    <col min="8" max="8" width="11" bestFit="1" customWidth="1"/>
    <col min="9" max="9" width="11.28515625" bestFit="1" customWidth="1"/>
  </cols>
  <sheetData>
    <row r="1" spans="1:9" x14ac:dyDescent="0.25">
      <c r="A1" s="10" t="s">
        <v>336</v>
      </c>
      <c r="B1" s="10" t="s">
        <v>335</v>
      </c>
    </row>
    <row r="2" spans="1:9" x14ac:dyDescent="0.25">
      <c r="A2" s="10" t="s">
        <v>332</v>
      </c>
      <c r="B2" t="s">
        <v>166</v>
      </c>
      <c r="C2" t="s">
        <v>139</v>
      </c>
      <c r="D2" t="s">
        <v>143</v>
      </c>
      <c r="E2" t="s">
        <v>152</v>
      </c>
      <c r="F2" t="s">
        <v>141</v>
      </c>
      <c r="G2" t="s">
        <v>176</v>
      </c>
      <c r="H2" t="s">
        <v>146</v>
      </c>
      <c r="I2" t="s">
        <v>334</v>
      </c>
    </row>
    <row r="3" spans="1:9" x14ac:dyDescent="0.25">
      <c r="A3" s="2" t="s">
        <v>338</v>
      </c>
      <c r="B3" s="12">
        <v>125</v>
      </c>
      <c r="C3" s="12">
        <v>665</v>
      </c>
      <c r="D3" s="12">
        <v>370</v>
      </c>
      <c r="E3" s="12">
        <v>465</v>
      </c>
      <c r="F3" s="12">
        <v>250</v>
      </c>
      <c r="G3" s="12">
        <v>30</v>
      </c>
      <c r="H3" s="12">
        <v>330</v>
      </c>
      <c r="I3" s="12">
        <v>2235</v>
      </c>
    </row>
    <row r="4" spans="1:9" x14ac:dyDescent="0.25">
      <c r="A4" s="2" t="s">
        <v>339</v>
      </c>
      <c r="B4" s="12"/>
      <c r="C4" s="12"/>
      <c r="D4" s="12"/>
      <c r="E4" s="12">
        <v>100</v>
      </c>
      <c r="F4" s="12">
        <v>25</v>
      </c>
      <c r="G4" s="12"/>
      <c r="H4" s="12"/>
      <c r="I4" s="12">
        <v>125</v>
      </c>
    </row>
    <row r="5" spans="1:9" x14ac:dyDescent="0.25">
      <c r="A5" s="2" t="s">
        <v>334</v>
      </c>
      <c r="B5" s="12">
        <v>125</v>
      </c>
      <c r="C5" s="12">
        <v>665</v>
      </c>
      <c r="D5" s="12">
        <v>370</v>
      </c>
      <c r="E5" s="12">
        <v>565</v>
      </c>
      <c r="F5" s="12">
        <v>275</v>
      </c>
      <c r="G5" s="12">
        <v>30</v>
      </c>
      <c r="H5" s="12">
        <v>330</v>
      </c>
      <c r="I5" s="12">
        <v>2360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workbookViewId="0">
      <selection activeCell="B6" sqref="B6"/>
    </sheetView>
  </sheetViews>
  <sheetFormatPr defaultRowHeight="15" x14ac:dyDescent="0.25"/>
  <cols>
    <col min="1" max="1" width="18.42578125" customWidth="1"/>
    <col min="2" max="2" width="16.28515625" bestFit="1" customWidth="1"/>
    <col min="3" max="3" width="12" bestFit="1" customWidth="1"/>
    <col min="4" max="4" width="12" customWidth="1"/>
    <col min="5" max="6" width="12" bestFit="1" customWidth="1"/>
    <col min="7" max="7" width="16.85546875" bestFit="1" customWidth="1"/>
    <col min="8" max="8" width="11" bestFit="1" customWidth="1"/>
    <col min="9" max="9" width="12" bestFit="1" customWidth="1"/>
  </cols>
  <sheetData>
    <row r="2" spans="1:9" x14ac:dyDescent="0.25">
      <c r="A2" s="10" t="s">
        <v>341</v>
      </c>
      <c r="B2" s="10" t="s">
        <v>335</v>
      </c>
    </row>
    <row r="3" spans="1:9" x14ac:dyDescent="0.25">
      <c r="A3" s="10" t="s">
        <v>332</v>
      </c>
      <c r="B3" t="s">
        <v>166</v>
      </c>
      <c r="C3" t="s">
        <v>139</v>
      </c>
      <c r="D3" t="s">
        <v>143</v>
      </c>
      <c r="E3" t="s">
        <v>152</v>
      </c>
      <c r="F3" t="s">
        <v>141</v>
      </c>
      <c r="G3" t="s">
        <v>176</v>
      </c>
      <c r="H3" t="s">
        <v>146</v>
      </c>
      <c r="I3" t="s">
        <v>334</v>
      </c>
    </row>
    <row r="4" spans="1:9" x14ac:dyDescent="0.25">
      <c r="A4" s="2" t="s">
        <v>338</v>
      </c>
      <c r="B4" s="12">
        <v>7</v>
      </c>
      <c r="C4" s="13">
        <v>7.166666666666667</v>
      </c>
      <c r="D4" s="13">
        <v>7.1428571428571432</v>
      </c>
      <c r="E4" s="13">
        <v>5.833333333333333</v>
      </c>
      <c r="F4" s="13">
        <v>6.375</v>
      </c>
      <c r="G4" s="13">
        <v>10.5</v>
      </c>
      <c r="H4" s="13">
        <v>6.625</v>
      </c>
      <c r="I4" s="13">
        <v>6.7647058823529411</v>
      </c>
    </row>
    <row r="5" spans="1:9" x14ac:dyDescent="0.25">
      <c r="A5" s="2" t="s">
        <v>339</v>
      </c>
      <c r="B5" s="12"/>
      <c r="C5" s="13"/>
      <c r="D5" s="13"/>
      <c r="E5" s="13">
        <v>7</v>
      </c>
      <c r="F5" s="13">
        <v>8</v>
      </c>
      <c r="G5" s="13"/>
      <c r="H5" s="13"/>
      <c r="I5" s="13">
        <v>7.5</v>
      </c>
    </row>
    <row r="6" spans="1:9" x14ac:dyDescent="0.25">
      <c r="A6" s="2" t="s">
        <v>334</v>
      </c>
      <c r="B6" s="12">
        <v>7</v>
      </c>
      <c r="C6" s="13">
        <v>7.166666666666667</v>
      </c>
      <c r="D6" s="13">
        <v>7.1428571428571432</v>
      </c>
      <c r="E6" s="13">
        <v>5.9230769230769234</v>
      </c>
      <c r="F6" s="13">
        <v>6.5555555555555554</v>
      </c>
      <c r="G6" s="13">
        <v>10.5</v>
      </c>
      <c r="H6" s="13">
        <v>6.625</v>
      </c>
      <c r="I6" s="13">
        <v>6.7924528301886795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tabSelected="1" workbookViewId="0">
      <selection activeCell="A62" sqref="A62:J117"/>
    </sheetView>
  </sheetViews>
  <sheetFormatPr defaultRowHeight="15" x14ac:dyDescent="0.25"/>
  <cols>
    <col min="1" max="1" width="48.42578125" customWidth="1"/>
    <col min="2" max="2" width="16.28515625" customWidth="1"/>
    <col min="3" max="3" width="12" customWidth="1"/>
    <col min="4" max="4" width="8.5703125" customWidth="1"/>
    <col min="5" max="5" width="9.140625" customWidth="1"/>
    <col min="6" max="6" width="10.85546875" customWidth="1"/>
    <col min="7" max="7" width="16.85546875" customWidth="1"/>
    <col min="8" max="8" width="11" customWidth="1"/>
    <col min="9" max="9" width="7.28515625" customWidth="1"/>
    <col min="10" max="10" width="11.28515625" customWidth="1"/>
    <col min="11" max="11" width="16.28515625" customWidth="1"/>
    <col min="12" max="12" width="16.85546875" customWidth="1"/>
    <col min="13" max="13" width="16.28515625" customWidth="1"/>
    <col min="14" max="14" width="16.85546875" customWidth="1"/>
    <col min="15" max="15" width="16.28515625" customWidth="1"/>
    <col min="16" max="16" width="16.85546875" customWidth="1"/>
    <col min="17" max="17" width="16.28515625" bestFit="1" customWidth="1"/>
    <col min="18" max="18" width="22" customWidth="1"/>
    <col min="19" max="19" width="21.42578125" customWidth="1"/>
    <col min="20" max="20" width="11.85546875" customWidth="1"/>
    <col min="21" max="22" width="11" customWidth="1"/>
    <col min="23" max="23" width="13.140625" customWidth="1"/>
    <col min="24" max="24" width="11.5703125" customWidth="1"/>
    <col min="25" max="25" width="10.7109375" customWidth="1"/>
    <col min="26" max="26" width="11.140625" customWidth="1"/>
    <col min="27" max="27" width="13.28515625" bestFit="1" customWidth="1"/>
    <col min="28" max="28" width="11.7109375" bestFit="1" customWidth="1"/>
    <col min="29" max="29" width="10.85546875" customWidth="1"/>
    <col min="30" max="30" width="11" customWidth="1"/>
    <col min="31" max="31" width="13.140625" customWidth="1"/>
    <col min="32" max="32" width="11.5703125" customWidth="1"/>
    <col min="33" max="33" width="10.7109375" customWidth="1"/>
    <col min="34" max="34" width="10.85546875" customWidth="1"/>
    <col min="35" max="35" width="12.85546875" customWidth="1"/>
    <col min="36" max="36" width="11.42578125" customWidth="1"/>
    <col min="37" max="37" width="10.5703125" customWidth="1"/>
    <col min="38" max="38" width="12.28515625" customWidth="1"/>
    <col min="39" max="39" width="10.85546875" customWidth="1"/>
    <col min="40" max="40" width="10" customWidth="1"/>
    <col min="41" max="41" width="12.7109375" customWidth="1"/>
    <col min="42" max="42" width="11.28515625" customWidth="1"/>
    <col min="43" max="43" width="14" customWidth="1"/>
    <col min="44" max="44" width="12.42578125" customWidth="1"/>
    <col min="45" max="45" width="14.42578125" customWidth="1"/>
    <col min="46" max="46" width="12.85546875" customWidth="1"/>
    <col min="47" max="47" width="13.42578125" customWidth="1"/>
    <col min="48" max="48" width="11.85546875" customWidth="1"/>
    <col min="49" max="49" width="13.7109375" customWidth="1"/>
    <col min="50" max="50" width="12.140625" customWidth="1"/>
    <col min="51" max="51" width="11.28515625" customWidth="1"/>
    <col min="52" max="52" width="10.85546875" bestFit="1" customWidth="1"/>
    <col min="53" max="53" width="12.85546875" bestFit="1" customWidth="1"/>
    <col min="54" max="54" width="10.5703125" bestFit="1" customWidth="1"/>
    <col min="55" max="55" width="12.28515625" bestFit="1" customWidth="1"/>
    <col min="56" max="56" width="12.42578125" bestFit="1" customWidth="1"/>
    <col min="57" max="57" width="16" bestFit="1" customWidth="1"/>
    <col min="58" max="58" width="11.28515625" bestFit="1" customWidth="1"/>
  </cols>
  <sheetData>
    <row r="1" spans="1:19" x14ac:dyDescent="0.25">
      <c r="B1" s="10" t="s">
        <v>335</v>
      </c>
    </row>
    <row r="2" spans="1:19" x14ac:dyDescent="0.25">
      <c r="B2" t="s">
        <v>166</v>
      </c>
      <c r="D2" t="s">
        <v>139</v>
      </c>
      <c r="F2" t="s">
        <v>143</v>
      </c>
      <c r="H2" t="s">
        <v>152</v>
      </c>
      <c r="J2" t="s">
        <v>141</v>
      </c>
      <c r="L2" t="s">
        <v>176</v>
      </c>
      <c r="N2" t="s">
        <v>146</v>
      </c>
      <c r="P2" t="s">
        <v>333</v>
      </c>
      <c r="R2" t="s">
        <v>344</v>
      </c>
      <c r="S2" t="s">
        <v>345</v>
      </c>
    </row>
    <row r="3" spans="1:19" x14ac:dyDescent="0.25">
      <c r="A3" s="10" t="s">
        <v>332</v>
      </c>
      <c r="B3" t="s">
        <v>342</v>
      </c>
      <c r="C3" t="s">
        <v>343</v>
      </c>
      <c r="D3" t="s">
        <v>342</v>
      </c>
      <c r="E3" t="s">
        <v>343</v>
      </c>
      <c r="F3" t="s">
        <v>342</v>
      </c>
      <c r="G3" t="s">
        <v>343</v>
      </c>
      <c r="H3" t="s">
        <v>342</v>
      </c>
      <c r="I3" t="s">
        <v>343</v>
      </c>
      <c r="J3" t="s">
        <v>342</v>
      </c>
      <c r="K3" t="s">
        <v>343</v>
      </c>
      <c r="L3" t="s">
        <v>342</v>
      </c>
      <c r="M3" t="s">
        <v>343</v>
      </c>
      <c r="N3" t="s">
        <v>342</v>
      </c>
      <c r="O3" t="s">
        <v>343</v>
      </c>
      <c r="P3" t="s">
        <v>342</v>
      </c>
      <c r="Q3" t="s">
        <v>343</v>
      </c>
    </row>
    <row r="4" spans="1:19" x14ac:dyDescent="0.25">
      <c r="A4" s="2" t="s">
        <v>326</v>
      </c>
      <c r="B4" s="12"/>
      <c r="C4" s="12"/>
      <c r="D4" s="12"/>
      <c r="E4" s="12"/>
      <c r="F4" s="12"/>
      <c r="G4" s="12">
        <v>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>
        <v>1</v>
      </c>
    </row>
    <row r="5" spans="1:19" x14ac:dyDescent="0.25">
      <c r="A5" s="2" t="s">
        <v>310</v>
      </c>
      <c r="B5" s="12"/>
      <c r="C5" s="12"/>
      <c r="D5" s="12"/>
      <c r="E5" s="12"/>
      <c r="F5" s="12"/>
      <c r="G5" s="12"/>
      <c r="H5" s="12"/>
      <c r="I5" s="12"/>
      <c r="J5" s="12"/>
      <c r="K5" s="12">
        <v>1</v>
      </c>
      <c r="L5" s="12"/>
      <c r="M5" s="12"/>
      <c r="N5" s="12"/>
      <c r="O5" s="12"/>
      <c r="P5" s="12"/>
      <c r="Q5" s="12"/>
      <c r="R5" s="12"/>
      <c r="S5" s="12">
        <v>1</v>
      </c>
    </row>
    <row r="6" spans="1:19" x14ac:dyDescent="0.25">
      <c r="A6" s="2" t="s">
        <v>322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>
        <v>1</v>
      </c>
      <c r="N6" s="12"/>
      <c r="O6" s="12"/>
      <c r="P6" s="12"/>
      <c r="Q6" s="12"/>
      <c r="R6" s="12"/>
      <c r="S6" s="12">
        <v>1</v>
      </c>
    </row>
    <row r="7" spans="1:19" x14ac:dyDescent="0.25">
      <c r="A7" s="2" t="s">
        <v>282</v>
      </c>
      <c r="B7" s="12"/>
      <c r="C7" s="12"/>
      <c r="D7" s="12"/>
      <c r="E7" s="12"/>
      <c r="F7" s="12"/>
      <c r="G7" s="12">
        <v>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</row>
    <row r="8" spans="1:19" x14ac:dyDescent="0.25">
      <c r="A8" s="2" t="s">
        <v>323</v>
      </c>
      <c r="B8" s="12"/>
      <c r="C8" s="12"/>
      <c r="D8" s="12"/>
      <c r="E8" s="12"/>
      <c r="F8" s="12"/>
      <c r="G8" s="12"/>
      <c r="H8" s="12"/>
      <c r="I8" s="12">
        <v>1</v>
      </c>
      <c r="J8" s="12"/>
      <c r="K8" s="12"/>
      <c r="L8" s="12"/>
      <c r="M8" s="12"/>
      <c r="N8" s="12"/>
      <c r="O8" s="12"/>
      <c r="P8" s="12"/>
      <c r="Q8" s="12"/>
      <c r="R8" s="12"/>
      <c r="S8" s="12">
        <v>1</v>
      </c>
    </row>
    <row r="9" spans="1:19" x14ac:dyDescent="0.25">
      <c r="A9" s="2" t="s">
        <v>307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>
        <v>1</v>
      </c>
      <c r="N9" s="12"/>
      <c r="O9" s="12"/>
      <c r="P9" s="12"/>
      <c r="Q9" s="12"/>
      <c r="R9" s="12"/>
      <c r="S9" s="12">
        <v>1</v>
      </c>
    </row>
    <row r="10" spans="1:19" x14ac:dyDescent="0.25">
      <c r="A10" s="2" t="s">
        <v>308</v>
      </c>
      <c r="B10" s="12"/>
      <c r="C10" s="12"/>
      <c r="D10" s="12"/>
      <c r="E10" s="12"/>
      <c r="F10" s="12"/>
      <c r="G10" s="12"/>
      <c r="H10" s="12"/>
      <c r="I10" s="12">
        <v>1</v>
      </c>
      <c r="J10" s="12"/>
      <c r="K10" s="12"/>
      <c r="L10" s="12"/>
      <c r="M10" s="12"/>
      <c r="N10" s="12"/>
      <c r="O10" s="12"/>
      <c r="P10" s="12"/>
      <c r="Q10" s="12"/>
      <c r="R10" s="12"/>
      <c r="S10" s="12">
        <v>1</v>
      </c>
    </row>
    <row r="11" spans="1:19" x14ac:dyDescent="0.25">
      <c r="A11" s="2" t="s">
        <v>293</v>
      </c>
      <c r="B11" s="12"/>
      <c r="C11" s="12"/>
      <c r="D11" s="12"/>
      <c r="E11" s="12"/>
      <c r="F11" s="12"/>
      <c r="G11" s="12">
        <v>1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>
        <v>1</v>
      </c>
    </row>
    <row r="12" spans="1:19" x14ac:dyDescent="0.25">
      <c r="A12" s="2" t="s">
        <v>281</v>
      </c>
      <c r="B12" s="12"/>
      <c r="C12" s="12"/>
      <c r="D12" s="12"/>
      <c r="E12" s="12"/>
      <c r="F12" s="12"/>
      <c r="G12" s="12"/>
      <c r="H12" s="12"/>
      <c r="I12" s="12"/>
      <c r="J12" s="12"/>
      <c r="K12" s="12">
        <v>1</v>
      </c>
      <c r="L12" s="12"/>
      <c r="M12" s="12"/>
      <c r="N12" s="12"/>
      <c r="O12" s="12"/>
      <c r="P12" s="12"/>
      <c r="Q12" s="12"/>
      <c r="R12" s="12"/>
      <c r="S12" s="12">
        <v>1</v>
      </c>
    </row>
    <row r="13" spans="1:19" x14ac:dyDescent="0.25">
      <c r="A13" s="2" t="s">
        <v>276</v>
      </c>
      <c r="B13" s="12"/>
      <c r="C13" s="12"/>
      <c r="D13" s="12"/>
      <c r="E13" s="12">
        <v>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>
        <v>1</v>
      </c>
    </row>
    <row r="14" spans="1:19" x14ac:dyDescent="0.25">
      <c r="A14" s="2" t="s">
        <v>280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1</v>
      </c>
      <c r="P14" s="12"/>
      <c r="Q14" s="12"/>
      <c r="R14" s="12"/>
      <c r="S14" s="12">
        <v>1</v>
      </c>
    </row>
    <row r="15" spans="1:19" x14ac:dyDescent="0.25">
      <c r="A15" s="2" t="s">
        <v>304</v>
      </c>
      <c r="B15" s="12"/>
      <c r="C15" s="12"/>
      <c r="D15" s="12"/>
      <c r="E15" s="12"/>
      <c r="F15" s="12"/>
      <c r="G15" s="12"/>
      <c r="H15" s="12"/>
      <c r="I15" s="12">
        <v>1</v>
      </c>
      <c r="J15" s="12"/>
      <c r="K15" s="12"/>
      <c r="L15" s="12"/>
      <c r="M15" s="12"/>
      <c r="N15" s="12"/>
      <c r="O15" s="12"/>
      <c r="P15" s="12"/>
      <c r="Q15" s="12"/>
      <c r="R15" s="12"/>
      <c r="S15" s="12">
        <v>1</v>
      </c>
    </row>
    <row r="16" spans="1:19" x14ac:dyDescent="0.25">
      <c r="A16" s="2" t="s">
        <v>324</v>
      </c>
      <c r="B16" s="12"/>
      <c r="C16" s="12"/>
      <c r="D16" s="12"/>
      <c r="E16" s="12"/>
      <c r="F16" s="12"/>
      <c r="G16" s="12">
        <v>1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>
        <v>1</v>
      </c>
    </row>
    <row r="17" spans="1:19" x14ac:dyDescent="0.25">
      <c r="A17" s="2" t="s">
        <v>327</v>
      </c>
      <c r="B17" s="12"/>
      <c r="C17" s="12"/>
      <c r="D17" s="12"/>
      <c r="E17" s="12"/>
      <c r="F17" s="12"/>
      <c r="G17" s="12">
        <v>1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>
        <v>1</v>
      </c>
    </row>
    <row r="18" spans="1:19" x14ac:dyDescent="0.25">
      <c r="A18" s="2" t="s">
        <v>297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>
        <v>1</v>
      </c>
      <c r="P18" s="12"/>
      <c r="Q18" s="12"/>
      <c r="R18" s="12"/>
      <c r="S18" s="12">
        <v>1</v>
      </c>
    </row>
    <row r="19" spans="1:19" x14ac:dyDescent="0.25">
      <c r="A19" s="2" t="s">
        <v>312</v>
      </c>
      <c r="B19" s="12"/>
      <c r="C19" s="12"/>
      <c r="D19" s="12"/>
      <c r="E19" s="12"/>
      <c r="F19" s="12"/>
      <c r="G19" s="12"/>
      <c r="H19" s="12"/>
      <c r="I19" s="12">
        <v>1</v>
      </c>
      <c r="J19" s="12"/>
      <c r="K19" s="12"/>
      <c r="L19" s="12"/>
      <c r="M19" s="12"/>
      <c r="N19" s="12"/>
      <c r="O19" s="12"/>
      <c r="P19" s="12"/>
      <c r="Q19" s="12"/>
      <c r="R19" s="12"/>
      <c r="S19" s="12">
        <v>1</v>
      </c>
    </row>
    <row r="20" spans="1:19" x14ac:dyDescent="0.25">
      <c r="A20" s="2" t="s">
        <v>311</v>
      </c>
      <c r="B20" s="12"/>
      <c r="C20" s="12"/>
      <c r="D20" s="12"/>
      <c r="E20" s="12"/>
      <c r="F20" s="12"/>
      <c r="G20" s="12"/>
      <c r="H20" s="12"/>
      <c r="I20" s="12"/>
      <c r="J20" s="12"/>
      <c r="K20" s="12">
        <v>1</v>
      </c>
      <c r="L20" s="12"/>
      <c r="M20" s="12"/>
      <c r="N20" s="12"/>
      <c r="O20" s="12"/>
      <c r="P20" s="12"/>
      <c r="Q20" s="12"/>
      <c r="R20" s="12"/>
      <c r="S20" s="12">
        <v>1</v>
      </c>
    </row>
    <row r="21" spans="1:19" x14ac:dyDescent="0.25">
      <c r="A21" s="2" t="s">
        <v>291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>
        <v>1</v>
      </c>
      <c r="P21" s="12"/>
      <c r="Q21" s="12"/>
      <c r="R21" s="12"/>
      <c r="S21" s="12">
        <v>1</v>
      </c>
    </row>
    <row r="22" spans="1:19" x14ac:dyDescent="0.25">
      <c r="A22" s="2" t="s">
        <v>300</v>
      </c>
      <c r="B22" s="12"/>
      <c r="C22" s="12"/>
      <c r="D22" s="12"/>
      <c r="E22" s="12"/>
      <c r="F22" s="12"/>
      <c r="G22" s="12">
        <v>1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>
        <v>1</v>
      </c>
    </row>
    <row r="23" spans="1:19" x14ac:dyDescent="0.25">
      <c r="A23" s="2" t="s">
        <v>315</v>
      </c>
      <c r="B23" s="12"/>
      <c r="C23" s="12"/>
      <c r="D23" s="12"/>
      <c r="E23" s="12"/>
      <c r="F23" s="12"/>
      <c r="G23" s="12"/>
      <c r="H23" s="12"/>
      <c r="I23" s="12"/>
      <c r="J23" s="12"/>
      <c r="K23" s="12">
        <v>1</v>
      </c>
      <c r="L23" s="12"/>
      <c r="M23" s="12"/>
      <c r="N23" s="12"/>
      <c r="O23" s="12"/>
      <c r="P23" s="12"/>
      <c r="Q23" s="12"/>
      <c r="R23" s="12"/>
      <c r="S23" s="12">
        <v>1</v>
      </c>
    </row>
    <row r="24" spans="1:19" x14ac:dyDescent="0.25">
      <c r="A24" s="2" t="s">
        <v>316</v>
      </c>
      <c r="B24" s="12"/>
      <c r="C24" s="12"/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>
        <v>1</v>
      </c>
      <c r="S24" s="12">
        <v>1</v>
      </c>
    </row>
    <row r="25" spans="1:19" x14ac:dyDescent="0.25">
      <c r="A25" s="2" t="s">
        <v>299</v>
      </c>
      <c r="B25" s="12"/>
      <c r="C25" s="12"/>
      <c r="D25" s="12"/>
      <c r="E25" s="12">
        <v>1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1</v>
      </c>
    </row>
    <row r="26" spans="1:19" x14ac:dyDescent="0.25">
      <c r="A26" s="2" t="s">
        <v>296</v>
      </c>
      <c r="B26" s="12"/>
      <c r="C26" s="12"/>
      <c r="D26" s="12"/>
      <c r="E26" s="12"/>
      <c r="F26" s="12"/>
      <c r="G26" s="12"/>
      <c r="H26" s="12"/>
      <c r="I26" s="12">
        <v>1</v>
      </c>
      <c r="J26" s="12"/>
      <c r="K26" s="12"/>
      <c r="L26" s="12"/>
      <c r="M26" s="12"/>
      <c r="N26" s="12"/>
      <c r="O26" s="12"/>
      <c r="P26" s="12"/>
      <c r="Q26" s="12"/>
      <c r="R26" s="12"/>
      <c r="S26" s="12">
        <v>1</v>
      </c>
    </row>
    <row r="27" spans="1:19" x14ac:dyDescent="0.25">
      <c r="A27" s="2" t="s">
        <v>284</v>
      </c>
      <c r="B27" s="12"/>
      <c r="C27" s="12"/>
      <c r="D27" s="12"/>
      <c r="E27" s="12">
        <v>1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>
        <v>1</v>
      </c>
    </row>
    <row r="28" spans="1:19" x14ac:dyDescent="0.25">
      <c r="A28" s="2" t="s">
        <v>287</v>
      </c>
      <c r="B28" s="12"/>
      <c r="C28" s="12"/>
      <c r="D28" s="12"/>
      <c r="E28" s="12">
        <v>1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>
        <v>1</v>
      </c>
    </row>
    <row r="29" spans="1:19" x14ac:dyDescent="0.25">
      <c r="A29" s="2" t="s">
        <v>290</v>
      </c>
      <c r="B29" s="12"/>
      <c r="C29" s="12"/>
      <c r="D29" s="12"/>
      <c r="E29" s="12"/>
      <c r="F29" s="12"/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>
        <v>1</v>
      </c>
    </row>
    <row r="30" spans="1:19" x14ac:dyDescent="0.25">
      <c r="A30" s="2" t="s">
        <v>317</v>
      </c>
      <c r="B30" s="12"/>
      <c r="C30" s="12"/>
      <c r="D30" s="12"/>
      <c r="E30" s="12">
        <v>1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>
        <v>1</v>
      </c>
    </row>
    <row r="31" spans="1:19" x14ac:dyDescent="0.25">
      <c r="A31" s="2" t="s">
        <v>306</v>
      </c>
      <c r="B31" s="12"/>
      <c r="C31" s="12"/>
      <c r="D31" s="12"/>
      <c r="E31" s="12"/>
      <c r="F31" s="12"/>
      <c r="G31" s="12"/>
      <c r="H31" s="12"/>
      <c r="I31" s="12"/>
      <c r="J31" s="12"/>
      <c r="K31" s="12">
        <v>1</v>
      </c>
      <c r="L31" s="12"/>
      <c r="M31" s="12"/>
      <c r="N31" s="12"/>
      <c r="O31" s="12"/>
      <c r="P31" s="12"/>
      <c r="Q31" s="12"/>
      <c r="R31" s="12"/>
      <c r="S31" s="12">
        <v>1</v>
      </c>
    </row>
    <row r="32" spans="1:19" x14ac:dyDescent="0.25">
      <c r="A32" s="2" t="s">
        <v>277</v>
      </c>
      <c r="B32" s="12"/>
      <c r="C32" s="12"/>
      <c r="D32" s="12"/>
      <c r="E32" s="12"/>
      <c r="F32" s="12"/>
      <c r="G32" s="12"/>
      <c r="H32" s="12"/>
      <c r="I32" s="12"/>
      <c r="J32" s="12"/>
      <c r="K32" s="12">
        <v>1</v>
      </c>
      <c r="L32" s="12"/>
      <c r="M32" s="12"/>
      <c r="N32" s="12"/>
      <c r="O32" s="12"/>
      <c r="P32" s="12"/>
      <c r="Q32" s="12"/>
      <c r="R32" s="12"/>
      <c r="S32" s="12">
        <v>1</v>
      </c>
    </row>
    <row r="33" spans="1:19" x14ac:dyDescent="0.25">
      <c r="A33" s="2" t="s">
        <v>285</v>
      </c>
      <c r="B33" s="12"/>
      <c r="C33" s="12"/>
      <c r="D33" s="12"/>
      <c r="E33" s="12"/>
      <c r="F33" s="12"/>
      <c r="G33" s="12"/>
      <c r="H33" s="12"/>
      <c r="I33" s="12">
        <v>1</v>
      </c>
      <c r="J33" s="12"/>
      <c r="K33" s="12"/>
      <c r="L33" s="12"/>
      <c r="M33" s="12"/>
      <c r="N33" s="12"/>
      <c r="O33" s="12"/>
      <c r="P33" s="12"/>
      <c r="Q33" s="12"/>
      <c r="R33" s="12"/>
      <c r="S33" s="12">
        <v>1</v>
      </c>
    </row>
    <row r="34" spans="1:19" x14ac:dyDescent="0.25">
      <c r="A34" s="2" t="s">
        <v>305</v>
      </c>
      <c r="B34" s="12"/>
      <c r="C34" s="12"/>
      <c r="D34" s="12"/>
      <c r="E34" s="12"/>
      <c r="F34" s="12"/>
      <c r="G34" s="12"/>
      <c r="H34" s="12"/>
      <c r="I34" s="12">
        <v>1</v>
      </c>
      <c r="J34" s="12"/>
      <c r="K34" s="12"/>
      <c r="L34" s="12"/>
      <c r="M34" s="12"/>
      <c r="N34" s="12"/>
      <c r="O34" s="12"/>
      <c r="P34" s="12"/>
      <c r="Q34" s="12"/>
      <c r="R34" s="12"/>
      <c r="S34" s="12">
        <v>1</v>
      </c>
    </row>
    <row r="35" spans="1:19" x14ac:dyDescent="0.25">
      <c r="A35" s="2" t="s">
        <v>321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>
        <v>1</v>
      </c>
      <c r="P35" s="12"/>
      <c r="Q35" s="12"/>
      <c r="R35" s="12"/>
      <c r="S35" s="12">
        <v>1</v>
      </c>
    </row>
    <row r="36" spans="1:19" x14ac:dyDescent="0.25">
      <c r="A36" s="2" t="s">
        <v>301</v>
      </c>
      <c r="B36" s="12"/>
      <c r="C36" s="12"/>
      <c r="D36" s="12"/>
      <c r="E36" s="12"/>
      <c r="F36" s="12"/>
      <c r="G36" s="12"/>
      <c r="H36" s="12"/>
      <c r="I36" s="12">
        <v>1</v>
      </c>
      <c r="J36" s="12"/>
      <c r="K36" s="12"/>
      <c r="L36" s="12"/>
      <c r="M36" s="12"/>
      <c r="N36" s="12"/>
      <c r="O36" s="12"/>
      <c r="P36" s="12"/>
      <c r="Q36" s="12"/>
      <c r="R36" s="12"/>
      <c r="S36" s="12">
        <v>1</v>
      </c>
    </row>
    <row r="37" spans="1:19" x14ac:dyDescent="0.25">
      <c r="A37" s="2" t="s">
        <v>279</v>
      </c>
      <c r="B37" s="12"/>
      <c r="C37" s="12"/>
      <c r="D37" s="12"/>
      <c r="E37" s="12">
        <v>1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>
        <v>1</v>
      </c>
    </row>
    <row r="38" spans="1:19" x14ac:dyDescent="0.25">
      <c r="A38" s="2" t="s">
        <v>288</v>
      </c>
      <c r="B38" s="12"/>
      <c r="C38" s="12"/>
      <c r="D38" s="12"/>
      <c r="E38" s="12"/>
      <c r="F38" s="12"/>
      <c r="G38" s="12"/>
      <c r="H38" s="12"/>
      <c r="I38" s="12">
        <v>1</v>
      </c>
      <c r="J38" s="12"/>
      <c r="K38" s="12"/>
      <c r="L38" s="12"/>
      <c r="M38" s="12"/>
      <c r="N38" s="12"/>
      <c r="O38" s="12"/>
      <c r="P38" s="12"/>
      <c r="Q38" s="12"/>
      <c r="R38" s="12"/>
      <c r="S38" s="12">
        <v>1</v>
      </c>
    </row>
    <row r="39" spans="1:19" x14ac:dyDescent="0.25">
      <c r="A39" s="2" t="s">
        <v>298</v>
      </c>
      <c r="B39" s="12"/>
      <c r="C39" s="12">
        <v>1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>
        <v>1</v>
      </c>
    </row>
    <row r="40" spans="1:19" x14ac:dyDescent="0.25">
      <c r="A40" s="2" t="s">
        <v>325</v>
      </c>
      <c r="B40" s="12"/>
      <c r="C40" s="12"/>
      <c r="D40" s="12"/>
      <c r="E40" s="12"/>
      <c r="F40" s="12"/>
      <c r="G40" s="12"/>
      <c r="H40" s="12"/>
      <c r="I40" s="12">
        <v>1</v>
      </c>
      <c r="J40" s="12"/>
      <c r="K40" s="12"/>
      <c r="L40" s="12"/>
      <c r="M40" s="12"/>
      <c r="N40" s="12"/>
      <c r="O40" s="12"/>
      <c r="P40" s="12"/>
      <c r="Q40" s="12"/>
      <c r="R40" s="12"/>
      <c r="S40" s="12">
        <v>1</v>
      </c>
    </row>
    <row r="41" spans="1:19" x14ac:dyDescent="0.25">
      <c r="A41" s="2" t="s">
        <v>313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>
        <v>1</v>
      </c>
      <c r="P41" s="12"/>
      <c r="Q41" s="12"/>
      <c r="R41" s="12"/>
      <c r="S41" s="12">
        <v>1</v>
      </c>
    </row>
    <row r="42" spans="1:19" x14ac:dyDescent="0.25">
      <c r="A42" s="2" t="s">
        <v>294</v>
      </c>
      <c r="B42" s="12"/>
      <c r="C42" s="12"/>
      <c r="D42" s="12"/>
      <c r="E42" s="12"/>
      <c r="F42" s="12"/>
      <c r="G42" s="12"/>
      <c r="H42" s="12"/>
      <c r="I42" s="12">
        <v>1</v>
      </c>
      <c r="J42" s="12"/>
      <c r="K42" s="12"/>
      <c r="L42" s="12"/>
      <c r="M42" s="12"/>
      <c r="N42" s="12"/>
      <c r="O42" s="12"/>
      <c r="P42" s="12"/>
      <c r="Q42" s="12"/>
      <c r="R42" s="12"/>
      <c r="S42" s="12">
        <v>1</v>
      </c>
    </row>
    <row r="43" spans="1:19" x14ac:dyDescent="0.25">
      <c r="A43" s="2" t="s">
        <v>283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>
        <v>1</v>
      </c>
      <c r="P43" s="12"/>
      <c r="Q43" s="12"/>
      <c r="R43" s="12"/>
      <c r="S43" s="12">
        <v>1</v>
      </c>
    </row>
    <row r="44" spans="1:19" x14ac:dyDescent="0.25">
      <c r="A44" s="2" t="s">
        <v>320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>
        <v>1</v>
      </c>
      <c r="P44" s="12"/>
      <c r="Q44" s="12"/>
      <c r="R44" s="12"/>
      <c r="S44" s="12">
        <v>1</v>
      </c>
    </row>
    <row r="45" spans="1:19" x14ac:dyDescent="0.25">
      <c r="A45" s="2" t="s">
        <v>314</v>
      </c>
      <c r="B45" s="12"/>
      <c r="C45" s="12"/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>
        <v>1</v>
      </c>
    </row>
    <row r="46" spans="1:19" x14ac:dyDescent="0.25">
      <c r="A46" s="2" t="s">
        <v>292</v>
      </c>
      <c r="B46" s="12"/>
      <c r="C46" s="12"/>
      <c r="D46" s="12"/>
      <c r="E46" s="12"/>
      <c r="F46" s="12"/>
      <c r="G46" s="12"/>
      <c r="H46" s="12"/>
      <c r="I46" s="12"/>
      <c r="J46" s="12"/>
      <c r="K46" s="12">
        <v>1</v>
      </c>
      <c r="L46" s="12"/>
      <c r="M46" s="12"/>
      <c r="N46" s="12"/>
      <c r="O46" s="12"/>
      <c r="P46" s="12"/>
      <c r="Q46" s="12"/>
      <c r="R46" s="12"/>
      <c r="S46" s="12">
        <v>1</v>
      </c>
    </row>
    <row r="47" spans="1:19" x14ac:dyDescent="0.25">
      <c r="A47" s="2" t="s">
        <v>295</v>
      </c>
      <c r="B47" s="12"/>
      <c r="C47" s="12"/>
      <c r="D47" s="12"/>
      <c r="E47" s="12"/>
      <c r="F47" s="12"/>
      <c r="G47" s="12"/>
      <c r="H47" s="12"/>
      <c r="I47" s="12"/>
      <c r="J47" s="12"/>
      <c r="K47" s="12">
        <v>1</v>
      </c>
      <c r="L47" s="12"/>
      <c r="M47" s="12"/>
      <c r="N47" s="12"/>
      <c r="O47" s="12"/>
      <c r="P47" s="12"/>
      <c r="Q47" s="12"/>
      <c r="R47" s="12"/>
      <c r="S47" s="12">
        <v>1</v>
      </c>
    </row>
    <row r="48" spans="1:19" x14ac:dyDescent="0.25">
      <c r="A48" s="2" t="s">
        <v>286</v>
      </c>
      <c r="B48" s="12"/>
      <c r="C48" s="12"/>
      <c r="D48" s="12"/>
      <c r="E48" s="12">
        <v>1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>
        <v>1</v>
      </c>
    </row>
    <row r="49" spans="1:19" x14ac:dyDescent="0.25">
      <c r="A49" s="2" t="s">
        <v>318</v>
      </c>
      <c r="B49" s="12"/>
      <c r="C49" s="12"/>
      <c r="D49" s="12"/>
      <c r="E49" s="12">
        <v>1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>
        <v>1</v>
      </c>
    </row>
    <row r="50" spans="1:19" x14ac:dyDescent="0.25">
      <c r="A50" s="2" t="s">
        <v>309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>
        <v>1</v>
      </c>
      <c r="P50" s="12"/>
      <c r="Q50" s="12"/>
      <c r="R50" s="12"/>
      <c r="S50" s="12">
        <v>1</v>
      </c>
    </row>
    <row r="51" spans="1:19" x14ac:dyDescent="0.25">
      <c r="A51" s="2" t="s">
        <v>289</v>
      </c>
      <c r="B51" s="12"/>
      <c r="C51" s="12"/>
      <c r="D51" s="12">
        <v>1</v>
      </c>
      <c r="E51" s="12">
        <v>1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>
        <v>1</v>
      </c>
      <c r="S51" s="12">
        <v>1</v>
      </c>
    </row>
    <row r="52" spans="1:19" x14ac:dyDescent="0.25">
      <c r="A52" s="2" t="s">
        <v>319</v>
      </c>
      <c r="B52" s="12"/>
      <c r="C52" s="12"/>
      <c r="D52" s="12"/>
      <c r="E52" s="12">
        <v>1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>
        <v>1</v>
      </c>
    </row>
    <row r="53" spans="1:19" x14ac:dyDescent="0.25">
      <c r="A53" s="2" t="s">
        <v>278</v>
      </c>
      <c r="B53" s="12"/>
      <c r="C53" s="12"/>
      <c r="D53" s="12"/>
      <c r="E53" s="12"/>
      <c r="F53" s="12"/>
      <c r="G53" s="12">
        <v>1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>
        <v>1</v>
      </c>
    </row>
    <row r="54" spans="1:19" x14ac:dyDescent="0.25">
      <c r="A54" s="2" t="s">
        <v>328</v>
      </c>
      <c r="B54" s="12"/>
      <c r="C54" s="12">
        <v>1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>
        <v>1</v>
      </c>
    </row>
    <row r="55" spans="1:19" x14ac:dyDescent="0.25">
      <c r="A55" s="2" t="s">
        <v>302</v>
      </c>
      <c r="B55" s="12"/>
      <c r="C55" s="12"/>
      <c r="D55" s="12"/>
      <c r="E55" s="12"/>
      <c r="F55" s="12"/>
      <c r="G55" s="12"/>
      <c r="H55" s="12"/>
      <c r="I55" s="12">
        <v>1</v>
      </c>
      <c r="J55" s="12"/>
      <c r="K55" s="12"/>
      <c r="L55" s="12"/>
      <c r="M55" s="12"/>
      <c r="N55" s="12"/>
      <c r="O55" s="12"/>
      <c r="P55" s="12"/>
      <c r="Q55" s="12"/>
      <c r="R55" s="12"/>
      <c r="S55" s="12">
        <v>1</v>
      </c>
    </row>
    <row r="56" spans="1:19" x14ac:dyDescent="0.25">
      <c r="A56" s="2" t="s">
        <v>303</v>
      </c>
      <c r="B56" s="12"/>
      <c r="C56" s="12"/>
      <c r="D56" s="12"/>
      <c r="E56" s="12">
        <v>1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>
        <v>1</v>
      </c>
    </row>
    <row r="57" spans="1:19" x14ac:dyDescent="0.25">
      <c r="A57" s="2" t="s">
        <v>333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19" x14ac:dyDescent="0.25">
      <c r="A58" s="2" t="s">
        <v>334</v>
      </c>
      <c r="B58" s="12"/>
      <c r="C58" s="12">
        <v>2</v>
      </c>
      <c r="D58" s="12">
        <v>2</v>
      </c>
      <c r="E58" s="12">
        <v>12</v>
      </c>
      <c r="F58" s="12"/>
      <c r="G58" s="12">
        <v>7</v>
      </c>
      <c r="H58" s="12"/>
      <c r="I58" s="12">
        <v>13</v>
      </c>
      <c r="J58" s="12"/>
      <c r="K58" s="12">
        <v>9</v>
      </c>
      <c r="L58" s="12"/>
      <c r="M58" s="12">
        <v>2</v>
      </c>
      <c r="N58" s="12"/>
      <c r="O58" s="12">
        <v>8</v>
      </c>
      <c r="P58" s="12"/>
      <c r="Q58" s="12"/>
      <c r="R58" s="12">
        <v>2</v>
      </c>
      <c r="S58" s="12">
        <v>53</v>
      </c>
    </row>
    <row r="59" spans="1:19" x14ac:dyDescent="0.25">
      <c r="K59" s="12"/>
      <c r="L59" s="12"/>
    </row>
    <row r="60" spans="1:19" x14ac:dyDescent="0.25">
      <c r="K60" s="12"/>
      <c r="L60" s="12"/>
    </row>
    <row r="61" spans="1:19" x14ac:dyDescent="0.25">
      <c r="K61" s="12"/>
      <c r="L61" s="12"/>
    </row>
    <row r="62" spans="1:19" x14ac:dyDescent="0.25">
      <c r="A62" s="10" t="s">
        <v>349</v>
      </c>
      <c r="B62" s="10" t="s">
        <v>335</v>
      </c>
      <c r="K62" s="12"/>
      <c r="L62" s="12"/>
    </row>
    <row r="63" spans="1:19" x14ac:dyDescent="0.25">
      <c r="A63" s="10" t="s">
        <v>332</v>
      </c>
      <c r="B63" t="s">
        <v>166</v>
      </c>
      <c r="C63" t="s">
        <v>139</v>
      </c>
      <c r="D63" t="s">
        <v>143</v>
      </c>
      <c r="E63" t="s">
        <v>152</v>
      </c>
      <c r="F63" t="s">
        <v>141</v>
      </c>
      <c r="G63" t="s">
        <v>176</v>
      </c>
      <c r="H63" t="s">
        <v>146</v>
      </c>
      <c r="I63" t="s">
        <v>333</v>
      </c>
      <c r="J63" t="s">
        <v>334</v>
      </c>
      <c r="K63" s="12"/>
      <c r="L63" s="12"/>
    </row>
    <row r="64" spans="1:19" x14ac:dyDescent="0.25">
      <c r="A64" s="2" t="s">
        <v>326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x14ac:dyDescent="0.25">
      <c r="A65" s="2" t="s">
        <v>310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25">
      <c r="A66" s="2" t="s">
        <v>322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x14ac:dyDescent="0.25">
      <c r="A67" s="2" t="s">
        <v>282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25">
      <c r="A68" s="2" t="s">
        <v>323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x14ac:dyDescent="0.25">
      <c r="A69" s="2" t="s">
        <v>307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x14ac:dyDescent="0.25">
      <c r="A70" s="2" t="s">
        <v>308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25">
      <c r="A71" s="2" t="s">
        <v>293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25">
      <c r="A72" s="2" t="s">
        <v>281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x14ac:dyDescent="0.25">
      <c r="A73" s="2" t="s">
        <v>276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25">
      <c r="A74" s="2" t="s">
        <v>280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x14ac:dyDescent="0.25">
      <c r="A75" s="2" t="s">
        <v>304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25">
      <c r="A76" s="2" t="s">
        <v>324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25">
      <c r="A77" s="2" t="s">
        <v>327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x14ac:dyDescent="0.25">
      <c r="A78" s="2" t="s">
        <v>297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x14ac:dyDescent="0.25">
      <c r="A79" s="2" t="s">
        <v>312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x14ac:dyDescent="0.25">
      <c r="A80" s="2" t="s">
        <v>311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x14ac:dyDescent="0.25">
      <c r="A81" s="2" t="s">
        <v>291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x14ac:dyDescent="0.25">
      <c r="A82" s="2" t="s">
        <v>300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x14ac:dyDescent="0.25">
      <c r="A83" s="2" t="s">
        <v>315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x14ac:dyDescent="0.25">
      <c r="A84" s="2" t="s">
        <v>316</v>
      </c>
      <c r="B84" s="12"/>
      <c r="C84" s="12">
        <v>12</v>
      </c>
      <c r="D84" s="12"/>
      <c r="E84" s="12"/>
      <c r="F84" s="12"/>
      <c r="G84" s="12"/>
      <c r="H84" s="12"/>
      <c r="I84" s="12"/>
      <c r="J84" s="12">
        <v>12</v>
      </c>
      <c r="K84" s="12"/>
      <c r="L84" s="12"/>
    </row>
    <row r="85" spans="1:12" x14ac:dyDescent="0.25">
      <c r="A85" s="2" t="s">
        <v>299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x14ac:dyDescent="0.25">
      <c r="A86" s="2" t="s">
        <v>296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x14ac:dyDescent="0.25">
      <c r="A87" s="2" t="s">
        <v>284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x14ac:dyDescent="0.25">
      <c r="A88" s="2" t="s">
        <v>287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 x14ac:dyDescent="0.25">
      <c r="A89" s="2" t="s">
        <v>290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x14ac:dyDescent="0.25">
      <c r="A90" s="2" t="s">
        <v>317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x14ac:dyDescent="0.25">
      <c r="A91" s="2" t="s">
        <v>306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x14ac:dyDescent="0.25">
      <c r="A92" s="2" t="s">
        <v>277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x14ac:dyDescent="0.25">
      <c r="A93" s="2" t="s">
        <v>285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x14ac:dyDescent="0.25">
      <c r="A94" s="2" t="s">
        <v>305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x14ac:dyDescent="0.25">
      <c r="A95" s="2" t="s">
        <v>321</v>
      </c>
      <c r="B95" s="12"/>
      <c r="C95" s="12"/>
      <c r="D95" s="12"/>
      <c r="E95" s="12"/>
      <c r="F95" s="12"/>
      <c r="G95" s="12"/>
      <c r="H95" s="12"/>
      <c r="I95" s="12"/>
      <c r="J95" s="12"/>
    </row>
    <row r="96" spans="1:12" x14ac:dyDescent="0.25">
      <c r="A96" s="2" t="s">
        <v>301</v>
      </c>
      <c r="B96" s="12"/>
      <c r="C96" s="12"/>
      <c r="D96" s="12"/>
      <c r="E96" s="12"/>
      <c r="F96" s="12"/>
      <c r="G96" s="12"/>
      <c r="H96" s="12"/>
      <c r="I96" s="12"/>
      <c r="J96" s="12"/>
    </row>
    <row r="97" spans="1:10" x14ac:dyDescent="0.25">
      <c r="A97" s="2" t="s">
        <v>279</v>
      </c>
      <c r="B97" s="12"/>
      <c r="C97" s="12"/>
      <c r="D97" s="12"/>
      <c r="E97" s="12"/>
      <c r="F97" s="12"/>
      <c r="G97" s="12"/>
      <c r="H97" s="12"/>
      <c r="I97" s="12"/>
      <c r="J97" s="12"/>
    </row>
    <row r="98" spans="1:10" x14ac:dyDescent="0.25">
      <c r="A98" s="2" t="s">
        <v>288</v>
      </c>
      <c r="B98" s="12"/>
      <c r="C98" s="12"/>
      <c r="D98" s="12"/>
      <c r="E98" s="12"/>
      <c r="F98" s="12"/>
      <c r="G98" s="12"/>
      <c r="H98" s="12"/>
      <c r="I98" s="12"/>
      <c r="J98" s="12"/>
    </row>
    <row r="99" spans="1:10" x14ac:dyDescent="0.25">
      <c r="A99" s="2" t="s">
        <v>298</v>
      </c>
      <c r="B99" s="12"/>
      <c r="C99" s="12"/>
      <c r="D99" s="12"/>
      <c r="E99" s="12"/>
      <c r="F99" s="12"/>
      <c r="G99" s="12"/>
      <c r="H99" s="12"/>
      <c r="I99" s="12"/>
      <c r="J99" s="12"/>
    </row>
    <row r="100" spans="1:10" x14ac:dyDescent="0.25">
      <c r="A100" s="2" t="s">
        <v>325</v>
      </c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1:10" x14ac:dyDescent="0.25">
      <c r="A101" s="2" t="s">
        <v>313</v>
      </c>
      <c r="B101" s="12"/>
      <c r="C101" s="12"/>
      <c r="D101" s="12"/>
      <c r="E101" s="12"/>
      <c r="F101" s="12"/>
      <c r="G101" s="12"/>
      <c r="H101" s="12"/>
      <c r="I101" s="12"/>
      <c r="J101" s="12"/>
    </row>
    <row r="102" spans="1:10" x14ac:dyDescent="0.25">
      <c r="A102" s="2" t="s">
        <v>294</v>
      </c>
      <c r="B102" s="12"/>
      <c r="C102" s="12"/>
      <c r="D102" s="12"/>
      <c r="E102" s="12"/>
      <c r="F102" s="12"/>
      <c r="G102" s="12"/>
      <c r="H102" s="12"/>
      <c r="I102" s="12"/>
      <c r="J102" s="12"/>
    </row>
    <row r="103" spans="1:10" x14ac:dyDescent="0.25">
      <c r="A103" s="2" t="s">
        <v>283</v>
      </c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1:10" x14ac:dyDescent="0.25">
      <c r="A104" s="2" t="s">
        <v>320</v>
      </c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1:10" x14ac:dyDescent="0.25">
      <c r="A105" s="2" t="s">
        <v>314</v>
      </c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x14ac:dyDescent="0.25">
      <c r="A106" s="2" t="s">
        <v>292</v>
      </c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1:10" x14ac:dyDescent="0.25">
      <c r="A107" s="2" t="s">
        <v>295</v>
      </c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1:10" x14ac:dyDescent="0.25">
      <c r="A108" s="2" t="s">
        <v>286</v>
      </c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1:10" x14ac:dyDescent="0.25">
      <c r="A109" s="2" t="s">
        <v>318</v>
      </c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1:10" x14ac:dyDescent="0.25">
      <c r="A110" s="2" t="s">
        <v>309</v>
      </c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0" x14ac:dyDescent="0.25">
      <c r="A111" s="2" t="s">
        <v>289</v>
      </c>
      <c r="B111" s="12"/>
      <c r="C111" s="12">
        <v>12</v>
      </c>
      <c r="D111" s="12"/>
      <c r="E111" s="12"/>
      <c r="F111" s="12"/>
      <c r="G111" s="12"/>
      <c r="H111" s="12"/>
      <c r="I111" s="12"/>
      <c r="J111" s="12">
        <v>12</v>
      </c>
    </row>
    <row r="112" spans="1:10" x14ac:dyDescent="0.25">
      <c r="A112" s="2" t="s">
        <v>319</v>
      </c>
      <c r="B112" s="12"/>
      <c r="C112" s="12"/>
      <c r="D112" s="12"/>
      <c r="E112" s="12"/>
      <c r="F112" s="12"/>
      <c r="G112" s="12"/>
      <c r="H112" s="12"/>
      <c r="I112" s="12"/>
      <c r="J112" s="12"/>
    </row>
    <row r="113" spans="1:10" x14ac:dyDescent="0.25">
      <c r="A113" s="2" t="s">
        <v>278</v>
      </c>
      <c r="B113" s="12"/>
      <c r="C113" s="12"/>
      <c r="D113" s="12"/>
      <c r="E113" s="12"/>
      <c r="F113" s="12"/>
      <c r="G113" s="12"/>
      <c r="H113" s="12"/>
      <c r="I113" s="12"/>
      <c r="J113" s="12"/>
    </row>
    <row r="114" spans="1:10" x14ac:dyDescent="0.25">
      <c r="A114" s="2" t="s">
        <v>328</v>
      </c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1:10" x14ac:dyDescent="0.25">
      <c r="A115" s="2" t="s">
        <v>302</v>
      </c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1:10" x14ac:dyDescent="0.25">
      <c r="A116" s="2" t="s">
        <v>303</v>
      </c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x14ac:dyDescent="0.25">
      <c r="A117" s="2" t="s">
        <v>333</v>
      </c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x14ac:dyDescent="0.25">
      <c r="A118" s="2" t="s">
        <v>334</v>
      </c>
      <c r="B118" s="12"/>
      <c r="C118" s="12">
        <v>24</v>
      </c>
      <c r="D118" s="12"/>
      <c r="E118" s="12"/>
      <c r="F118" s="12"/>
      <c r="G118" s="12"/>
      <c r="H118" s="12"/>
      <c r="I118" s="12"/>
      <c r="J118" s="12">
        <v>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sqref="A1:E57"/>
      <pivotSelection pane="bottomRight" showHeader="1" click="1" r:id="rId1">
        <pivotArea type="all" dataOnly="0" outline="0" fieldPosition="0"/>
      </pivotSelection>
    </sheetView>
  </sheetViews>
  <sheetFormatPr defaultRowHeight="15" x14ac:dyDescent="0.25"/>
  <cols>
    <col min="1" max="1" width="47.5703125" customWidth="1"/>
    <col min="2" max="2" width="16.28515625" customWidth="1"/>
    <col min="3" max="3" width="4.85546875" customWidth="1"/>
    <col min="4" max="4" width="7.28515625" customWidth="1"/>
    <col min="5" max="5" width="11.28515625" bestFit="1" customWidth="1"/>
  </cols>
  <sheetData>
    <row r="1" spans="1:5" x14ac:dyDescent="0.25">
      <c r="A1" s="10" t="s">
        <v>348</v>
      </c>
      <c r="B1" s="10" t="s">
        <v>335</v>
      </c>
    </row>
    <row r="2" spans="1:5" x14ac:dyDescent="0.25">
      <c r="A2" s="10" t="s">
        <v>332</v>
      </c>
      <c r="B2" t="s">
        <v>338</v>
      </c>
      <c r="C2" t="s">
        <v>339</v>
      </c>
      <c r="D2" t="s">
        <v>333</v>
      </c>
      <c r="E2" t="s">
        <v>334</v>
      </c>
    </row>
    <row r="3" spans="1:5" x14ac:dyDescent="0.25">
      <c r="A3" s="2" t="s">
        <v>326</v>
      </c>
      <c r="B3" s="12"/>
      <c r="C3" s="12"/>
      <c r="D3" s="12"/>
      <c r="E3" s="12"/>
    </row>
    <row r="4" spans="1:5" x14ac:dyDescent="0.25">
      <c r="A4" s="2" t="s">
        <v>310</v>
      </c>
      <c r="B4" s="12"/>
      <c r="C4" s="12"/>
      <c r="D4" s="12"/>
      <c r="E4" s="12"/>
    </row>
    <row r="5" spans="1:5" x14ac:dyDescent="0.25">
      <c r="A5" s="2" t="s">
        <v>322</v>
      </c>
      <c r="B5" s="12"/>
      <c r="C5" s="12"/>
      <c r="D5" s="12"/>
      <c r="E5" s="12"/>
    </row>
    <row r="6" spans="1:5" x14ac:dyDescent="0.25">
      <c r="A6" s="2" t="s">
        <v>282</v>
      </c>
      <c r="B6" s="12"/>
      <c r="C6" s="12"/>
      <c r="D6" s="12"/>
      <c r="E6" s="12"/>
    </row>
    <row r="7" spans="1:5" x14ac:dyDescent="0.25">
      <c r="A7" s="2" t="s">
        <v>323</v>
      </c>
      <c r="B7" s="12"/>
      <c r="C7" s="12"/>
      <c r="D7" s="12"/>
      <c r="E7" s="12"/>
    </row>
    <row r="8" spans="1:5" x14ac:dyDescent="0.25">
      <c r="A8" s="2" t="s">
        <v>307</v>
      </c>
      <c r="B8" s="12">
        <v>12</v>
      </c>
      <c r="C8" s="12"/>
      <c r="D8" s="12"/>
      <c r="E8" s="12">
        <v>12</v>
      </c>
    </row>
    <row r="9" spans="1:5" x14ac:dyDescent="0.25">
      <c r="A9" s="2" t="s">
        <v>308</v>
      </c>
      <c r="B9" s="12"/>
      <c r="C9" s="12"/>
      <c r="D9" s="12"/>
      <c r="E9" s="12"/>
    </row>
    <row r="10" spans="1:5" x14ac:dyDescent="0.25">
      <c r="A10" s="2" t="s">
        <v>293</v>
      </c>
      <c r="B10" s="12"/>
      <c r="C10" s="12"/>
      <c r="D10" s="12"/>
      <c r="E10" s="12"/>
    </row>
    <row r="11" spans="1:5" x14ac:dyDescent="0.25">
      <c r="A11" s="2" t="s">
        <v>281</v>
      </c>
      <c r="B11" s="12"/>
      <c r="C11" s="12"/>
      <c r="D11" s="12"/>
      <c r="E11" s="12"/>
    </row>
    <row r="12" spans="1:5" x14ac:dyDescent="0.25">
      <c r="A12" s="2" t="s">
        <v>276</v>
      </c>
      <c r="B12" s="12"/>
      <c r="C12" s="12"/>
      <c r="D12" s="12"/>
      <c r="E12" s="12"/>
    </row>
    <row r="13" spans="1:5" x14ac:dyDescent="0.25">
      <c r="A13" s="2" t="s">
        <v>280</v>
      </c>
      <c r="B13" s="12"/>
      <c r="C13" s="12"/>
      <c r="D13" s="12"/>
      <c r="E13" s="12"/>
    </row>
    <row r="14" spans="1:5" x14ac:dyDescent="0.25">
      <c r="A14" s="2" t="s">
        <v>304</v>
      </c>
      <c r="B14" s="12"/>
      <c r="C14" s="12"/>
      <c r="D14" s="12"/>
      <c r="E14" s="12"/>
    </row>
    <row r="15" spans="1:5" x14ac:dyDescent="0.25">
      <c r="A15" s="2" t="s">
        <v>324</v>
      </c>
      <c r="B15" s="12"/>
      <c r="C15" s="12"/>
      <c r="D15" s="12"/>
      <c r="E15" s="12"/>
    </row>
    <row r="16" spans="1:5" x14ac:dyDescent="0.25">
      <c r="A16" s="2" t="s">
        <v>327</v>
      </c>
      <c r="B16" s="12"/>
      <c r="C16" s="12"/>
      <c r="D16" s="12"/>
      <c r="E16" s="12"/>
    </row>
    <row r="17" spans="1:5" x14ac:dyDescent="0.25">
      <c r="A17" s="2" t="s">
        <v>297</v>
      </c>
      <c r="B17" s="12"/>
      <c r="C17" s="12"/>
      <c r="D17" s="12"/>
      <c r="E17" s="12"/>
    </row>
    <row r="18" spans="1:5" x14ac:dyDescent="0.25">
      <c r="A18" s="2" t="s">
        <v>312</v>
      </c>
      <c r="B18" s="12"/>
      <c r="C18" s="12"/>
      <c r="D18" s="12"/>
      <c r="E18" s="12"/>
    </row>
    <row r="19" spans="1:5" x14ac:dyDescent="0.25">
      <c r="A19" s="2" t="s">
        <v>311</v>
      </c>
      <c r="B19" s="12"/>
      <c r="C19" s="12"/>
      <c r="D19" s="12"/>
      <c r="E19" s="12"/>
    </row>
    <row r="20" spans="1:5" x14ac:dyDescent="0.25">
      <c r="A20" s="2" t="s">
        <v>291</v>
      </c>
      <c r="B20" s="12"/>
      <c r="C20" s="12"/>
      <c r="D20" s="12"/>
      <c r="E20" s="12"/>
    </row>
    <row r="21" spans="1:5" x14ac:dyDescent="0.25">
      <c r="A21" s="2" t="s">
        <v>300</v>
      </c>
      <c r="B21" s="12"/>
      <c r="C21" s="12"/>
      <c r="D21" s="12"/>
      <c r="E21" s="12"/>
    </row>
    <row r="22" spans="1:5" x14ac:dyDescent="0.25">
      <c r="A22" s="2" t="s">
        <v>315</v>
      </c>
      <c r="B22" s="12"/>
      <c r="C22" s="12"/>
      <c r="D22" s="12"/>
      <c r="E22" s="12"/>
    </row>
    <row r="23" spans="1:5" x14ac:dyDescent="0.25">
      <c r="A23" s="2" t="s">
        <v>316</v>
      </c>
      <c r="B23" s="12">
        <v>12</v>
      </c>
      <c r="C23" s="12"/>
      <c r="D23" s="12"/>
      <c r="E23" s="12">
        <v>12</v>
      </c>
    </row>
    <row r="24" spans="1:5" x14ac:dyDescent="0.25">
      <c r="A24" s="2" t="s">
        <v>299</v>
      </c>
      <c r="B24" s="12"/>
      <c r="C24" s="12"/>
      <c r="D24" s="12"/>
      <c r="E24" s="12"/>
    </row>
    <row r="25" spans="1:5" x14ac:dyDescent="0.25">
      <c r="A25" s="2" t="s">
        <v>296</v>
      </c>
      <c r="B25" s="12"/>
      <c r="C25" s="12"/>
      <c r="D25" s="12"/>
      <c r="E25" s="12"/>
    </row>
    <row r="26" spans="1:5" x14ac:dyDescent="0.25">
      <c r="A26" s="2" t="s">
        <v>284</v>
      </c>
      <c r="B26" s="12"/>
      <c r="C26" s="12"/>
      <c r="D26" s="12"/>
      <c r="E26" s="12"/>
    </row>
    <row r="27" spans="1:5" x14ac:dyDescent="0.25">
      <c r="A27" s="2" t="s">
        <v>287</v>
      </c>
      <c r="B27" s="12"/>
      <c r="C27" s="12"/>
      <c r="D27" s="12"/>
      <c r="E27" s="12"/>
    </row>
    <row r="28" spans="1:5" x14ac:dyDescent="0.25">
      <c r="A28" s="2" t="s">
        <v>290</v>
      </c>
      <c r="B28" s="12"/>
      <c r="C28" s="12"/>
      <c r="D28" s="12"/>
      <c r="E28" s="12"/>
    </row>
    <row r="29" spans="1:5" x14ac:dyDescent="0.25">
      <c r="A29" s="2" t="s">
        <v>317</v>
      </c>
      <c r="B29" s="12"/>
      <c r="C29" s="12"/>
      <c r="D29" s="12"/>
      <c r="E29" s="12"/>
    </row>
    <row r="30" spans="1:5" x14ac:dyDescent="0.25">
      <c r="A30" s="2" t="s">
        <v>306</v>
      </c>
      <c r="B30" s="12"/>
      <c r="C30" s="12"/>
      <c r="D30" s="12"/>
      <c r="E30" s="12"/>
    </row>
    <row r="31" spans="1:5" x14ac:dyDescent="0.25">
      <c r="A31" s="2" t="s">
        <v>277</v>
      </c>
      <c r="B31" s="12"/>
      <c r="C31" s="12"/>
      <c r="D31" s="12"/>
      <c r="E31" s="12"/>
    </row>
    <row r="32" spans="1:5" x14ac:dyDescent="0.25">
      <c r="A32" s="2" t="s">
        <v>285</v>
      </c>
      <c r="B32" s="12"/>
      <c r="C32" s="12"/>
      <c r="D32" s="12"/>
      <c r="E32" s="12"/>
    </row>
    <row r="33" spans="1:5" x14ac:dyDescent="0.25">
      <c r="A33" s="2" t="s">
        <v>305</v>
      </c>
      <c r="B33" s="12"/>
      <c r="C33" s="12"/>
      <c r="D33" s="12"/>
      <c r="E33" s="12"/>
    </row>
    <row r="34" spans="1:5" x14ac:dyDescent="0.25">
      <c r="A34" s="2" t="s">
        <v>321</v>
      </c>
      <c r="B34" s="12"/>
      <c r="C34" s="12"/>
      <c r="D34" s="12"/>
      <c r="E34" s="12"/>
    </row>
    <row r="35" spans="1:5" x14ac:dyDescent="0.25">
      <c r="A35" s="2" t="s">
        <v>301</v>
      </c>
      <c r="B35" s="12"/>
      <c r="C35" s="12"/>
      <c r="D35" s="12"/>
      <c r="E35" s="12"/>
    </row>
    <row r="36" spans="1:5" x14ac:dyDescent="0.25">
      <c r="A36" s="2" t="s">
        <v>279</v>
      </c>
      <c r="B36" s="12"/>
      <c r="C36" s="12"/>
      <c r="D36" s="12"/>
      <c r="E36" s="12"/>
    </row>
    <row r="37" spans="1:5" x14ac:dyDescent="0.25">
      <c r="A37" s="2" t="s">
        <v>288</v>
      </c>
      <c r="B37" s="12"/>
      <c r="C37" s="12"/>
      <c r="D37" s="12"/>
      <c r="E37" s="12"/>
    </row>
    <row r="38" spans="1:5" x14ac:dyDescent="0.25">
      <c r="A38" s="2" t="s">
        <v>298</v>
      </c>
      <c r="B38" s="12"/>
      <c r="C38" s="12"/>
      <c r="D38" s="12"/>
      <c r="E38" s="12"/>
    </row>
    <row r="39" spans="1:5" x14ac:dyDescent="0.25">
      <c r="A39" s="2" t="s">
        <v>325</v>
      </c>
      <c r="B39" s="12"/>
      <c r="C39" s="12"/>
      <c r="D39" s="12"/>
      <c r="E39" s="12"/>
    </row>
    <row r="40" spans="1:5" x14ac:dyDescent="0.25">
      <c r="A40" s="2" t="s">
        <v>313</v>
      </c>
      <c r="B40" s="12"/>
      <c r="C40" s="12"/>
      <c r="D40" s="12"/>
      <c r="E40" s="12"/>
    </row>
    <row r="41" spans="1:5" x14ac:dyDescent="0.25">
      <c r="A41" s="2" t="s">
        <v>294</v>
      </c>
      <c r="B41" s="12"/>
      <c r="C41" s="12"/>
      <c r="D41" s="12"/>
      <c r="E41" s="12"/>
    </row>
    <row r="42" spans="1:5" x14ac:dyDescent="0.25">
      <c r="A42" s="2" t="s">
        <v>283</v>
      </c>
      <c r="B42" s="12"/>
      <c r="C42" s="12"/>
      <c r="D42" s="12"/>
      <c r="E42" s="12"/>
    </row>
    <row r="43" spans="1:5" x14ac:dyDescent="0.25">
      <c r="A43" s="2" t="s">
        <v>320</v>
      </c>
      <c r="B43" s="12"/>
      <c r="C43" s="12"/>
      <c r="D43" s="12"/>
      <c r="E43" s="12"/>
    </row>
    <row r="44" spans="1:5" x14ac:dyDescent="0.25">
      <c r="A44" s="2" t="s">
        <v>314</v>
      </c>
      <c r="B44" s="12"/>
      <c r="C44" s="12"/>
      <c r="D44" s="12"/>
      <c r="E44" s="12"/>
    </row>
    <row r="45" spans="1:5" x14ac:dyDescent="0.25">
      <c r="A45" s="2" t="s">
        <v>292</v>
      </c>
      <c r="B45" s="12"/>
      <c r="C45" s="12"/>
      <c r="D45" s="12"/>
      <c r="E45" s="12"/>
    </row>
    <row r="46" spans="1:5" x14ac:dyDescent="0.25">
      <c r="A46" s="2" t="s">
        <v>295</v>
      </c>
      <c r="B46" s="12"/>
      <c r="C46" s="12"/>
      <c r="D46" s="12"/>
      <c r="E46" s="12"/>
    </row>
    <row r="47" spans="1:5" x14ac:dyDescent="0.25">
      <c r="A47" s="2" t="s">
        <v>286</v>
      </c>
      <c r="B47" s="12"/>
      <c r="C47" s="12"/>
      <c r="D47" s="12"/>
      <c r="E47" s="12"/>
    </row>
    <row r="48" spans="1:5" x14ac:dyDescent="0.25">
      <c r="A48" s="2" t="s">
        <v>318</v>
      </c>
      <c r="B48" s="12"/>
      <c r="C48" s="12"/>
      <c r="D48" s="12"/>
      <c r="E48" s="12"/>
    </row>
    <row r="49" spans="1:5" x14ac:dyDescent="0.25">
      <c r="A49" s="2" t="s">
        <v>309</v>
      </c>
      <c r="B49" s="12"/>
      <c r="C49" s="12"/>
      <c r="D49" s="12"/>
      <c r="E49" s="12"/>
    </row>
    <row r="50" spans="1:5" x14ac:dyDescent="0.25">
      <c r="A50" s="2" t="s">
        <v>289</v>
      </c>
      <c r="B50" s="12">
        <v>12</v>
      </c>
      <c r="C50" s="12"/>
      <c r="D50" s="12"/>
      <c r="E50" s="12">
        <v>12</v>
      </c>
    </row>
    <row r="51" spans="1:5" x14ac:dyDescent="0.25">
      <c r="A51" s="2" t="s">
        <v>319</v>
      </c>
      <c r="B51" s="12"/>
      <c r="C51" s="12"/>
      <c r="D51" s="12"/>
      <c r="E51" s="12"/>
    </row>
    <row r="52" spans="1:5" x14ac:dyDescent="0.25">
      <c r="A52" s="2" t="s">
        <v>278</v>
      </c>
      <c r="B52" s="12"/>
      <c r="C52" s="12"/>
      <c r="D52" s="12"/>
      <c r="E52" s="12"/>
    </row>
    <row r="53" spans="1:5" x14ac:dyDescent="0.25">
      <c r="A53" s="2" t="s">
        <v>328</v>
      </c>
      <c r="B53" s="12"/>
      <c r="C53" s="12"/>
      <c r="D53" s="12"/>
      <c r="E53" s="12"/>
    </row>
    <row r="54" spans="1:5" x14ac:dyDescent="0.25">
      <c r="A54" s="2" t="s">
        <v>302</v>
      </c>
      <c r="B54" s="12"/>
      <c r="C54" s="12"/>
      <c r="D54" s="12"/>
      <c r="E54" s="12"/>
    </row>
    <row r="55" spans="1:5" x14ac:dyDescent="0.25">
      <c r="A55" s="2" t="s">
        <v>303</v>
      </c>
      <c r="B55" s="12"/>
      <c r="C55" s="12"/>
      <c r="D55" s="12"/>
      <c r="E55" s="12"/>
    </row>
    <row r="56" spans="1:5" x14ac:dyDescent="0.25">
      <c r="A56" s="2" t="s">
        <v>333</v>
      </c>
      <c r="B56" s="12"/>
      <c r="C56" s="12"/>
      <c r="D56" s="12"/>
      <c r="E56" s="12"/>
    </row>
    <row r="57" spans="1:5" x14ac:dyDescent="0.25">
      <c r="A57" s="2" t="s">
        <v>334</v>
      </c>
      <c r="B57" s="12">
        <v>36</v>
      </c>
      <c r="C57" s="12"/>
      <c r="D57" s="12"/>
      <c r="E57" s="12">
        <v>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7" workbookViewId="0">
      <selection activeCell="B25" sqref="B25"/>
    </sheetView>
  </sheetViews>
  <sheetFormatPr defaultRowHeight="15" x14ac:dyDescent="0.25"/>
  <cols>
    <col min="1" max="1" width="18.140625" bestFit="1" customWidth="1"/>
    <col min="3" max="3" width="38.85546875" bestFit="1" customWidth="1"/>
  </cols>
  <sheetData>
    <row r="1" spans="1:3" x14ac:dyDescent="0.25">
      <c r="B1" t="s">
        <v>350</v>
      </c>
      <c r="C1" t="s">
        <v>351</v>
      </c>
    </row>
    <row r="2" spans="1:3" x14ac:dyDescent="0.25">
      <c r="A2" t="s">
        <v>352</v>
      </c>
      <c r="B2">
        <f>AVERAGE('Part A'!$G$37:$G$52)</f>
        <v>7.0625</v>
      </c>
      <c r="C2">
        <f>B2-(2*B3)</f>
        <v>2.4167133784112158</v>
      </c>
    </row>
    <row r="3" spans="1:3" x14ac:dyDescent="0.25">
      <c r="B3">
        <f>STDEV('Part A'!$G$37:$G$52)</f>
        <v>2.3228933107943921</v>
      </c>
      <c r="C3">
        <f>B2+(2*B3)</f>
        <v>11.708286621588783</v>
      </c>
    </row>
    <row r="5" spans="1:3" x14ac:dyDescent="0.25">
      <c r="A5" t="s">
        <v>353</v>
      </c>
      <c r="B5">
        <f>AVERAGE('Part A'!$G$11:$G$54)</f>
        <v>6.6363636363636367</v>
      </c>
      <c r="C5">
        <f>B5-(2*B6)</f>
        <v>2.49713757476633</v>
      </c>
    </row>
    <row r="6" spans="1:3" x14ac:dyDescent="0.25">
      <c r="B6">
        <f>STDEV('Part A'!$G$11:$G$54)</f>
        <v>2.0696130307986533</v>
      </c>
      <c r="C6">
        <f>B5+(2*B6)</f>
        <v>10.775589697960942</v>
      </c>
    </row>
    <row r="8" spans="1:3" x14ac:dyDescent="0.25">
      <c r="A8" t="s">
        <v>143</v>
      </c>
      <c r="B8">
        <f>AVERAGE('Part A'!$G$2:$G$51)</f>
        <v>6.82</v>
      </c>
      <c r="C8">
        <f>B8-(2*B9)</f>
        <v>2.4179596567417203</v>
      </c>
    </row>
    <row r="9" spans="1:3" x14ac:dyDescent="0.25">
      <c r="B9">
        <f>STDEV('Part A'!$G$2:$G$51)</f>
        <v>2.20102017162914</v>
      </c>
      <c r="C9">
        <f>B8+(2*B9)</f>
        <v>11.22204034325828</v>
      </c>
    </row>
    <row r="11" spans="1:3" x14ac:dyDescent="0.25">
      <c r="A11" t="s">
        <v>152</v>
      </c>
      <c r="B11">
        <f>AVERAGE('Part A'!$G$6:$G$53)</f>
        <v>6.6875</v>
      </c>
      <c r="C11">
        <f>B11-(2*B12)</f>
        <v>2.3182408486203414</v>
      </c>
    </row>
    <row r="12" spans="1:3" x14ac:dyDescent="0.25">
      <c r="B12">
        <f>STDEV('Part A'!$G$6:$G$53)</f>
        <v>2.1846295756898293</v>
      </c>
      <c r="C12">
        <f>B11+(2*B12)</f>
        <v>11.056759151379659</v>
      </c>
    </row>
    <row r="14" spans="1:3" x14ac:dyDescent="0.25">
      <c r="A14" t="s">
        <v>141</v>
      </c>
      <c r="B14">
        <f>AVERAGE('Part A'!$G$3:$G$45)</f>
        <v>6.7441860465116283</v>
      </c>
      <c r="C14">
        <f>B14-(2*B15)</f>
        <v>2.3343912503828381</v>
      </c>
    </row>
    <row r="15" spans="1:3" x14ac:dyDescent="0.25">
      <c r="B15">
        <f>STDEV('Part A'!$G$3:$G$45)</f>
        <v>2.2048973980643951</v>
      </c>
      <c r="C15">
        <f>B14+(2*B15)</f>
        <v>11.153980842640419</v>
      </c>
    </row>
    <row r="17" spans="1:3" x14ac:dyDescent="0.25">
      <c r="A17" t="s">
        <v>354</v>
      </c>
      <c r="B17">
        <f>AVERAGE('Part A'!$G$4:$G$7)</f>
        <v>9.5</v>
      </c>
      <c r="C17">
        <f>B17-(2*B18)</f>
        <v>5.3366680010677348</v>
      </c>
    </row>
    <row r="18" spans="1:3" x14ac:dyDescent="0.25">
      <c r="B18">
        <f>STDEV('Part A'!$G$4:$G$7)</f>
        <v>2.0816659994661326</v>
      </c>
      <c r="C18">
        <f>B17+(2*B18)</f>
        <v>13.663331998932264</v>
      </c>
    </row>
    <row r="20" spans="1:3" x14ac:dyDescent="0.25">
      <c r="A20" t="s">
        <v>146</v>
      </c>
      <c r="B20">
        <f>AVERAGE('Part A'!$G$12:$G$48)</f>
        <v>6.5675675675675675</v>
      </c>
      <c r="C20">
        <f>B20-(2*B21)</f>
        <v>2.5525806285950239</v>
      </c>
    </row>
    <row r="21" spans="1:3" x14ac:dyDescent="0.25">
      <c r="B21">
        <f>STDEV('Part A'!$G$12:$G$48)</f>
        <v>2.0074934694862718</v>
      </c>
      <c r="C21">
        <f>B20+(2*B21)</f>
        <v>10.582554506540111</v>
      </c>
    </row>
    <row r="24" spans="1:3" x14ac:dyDescent="0.25">
      <c r="A24" t="s">
        <v>338</v>
      </c>
      <c r="B24">
        <f>AVERAGE('Part A'!$G$2:$G$54)</f>
        <v>6.7924528301886795</v>
      </c>
      <c r="C24">
        <f>B24-(2*B25)</f>
        <v>2.4893503614675945</v>
      </c>
    </row>
    <row r="25" spans="1:3" x14ac:dyDescent="0.25">
      <c r="B25">
        <f>STDEV('Part A'!$G$2:$G$54)</f>
        <v>2.1515512343605425</v>
      </c>
      <c r="C25">
        <f>B24+(2*B25)</f>
        <v>11.095555298909765</v>
      </c>
    </row>
    <row r="27" spans="1:3" x14ac:dyDescent="0.25">
      <c r="A27" t="s">
        <v>339</v>
      </c>
      <c r="B27">
        <f>AVERAGE('Part A'!$G$18:$G$38)</f>
        <v>6.7142857142857144</v>
      </c>
      <c r="C27">
        <f>B27-(2*B28)</f>
        <v>2.418108011124116</v>
      </c>
    </row>
    <row r="28" spans="1:3" x14ac:dyDescent="0.25">
      <c r="B28">
        <f>STDEV('Part A'!$G$18:$G$38)</f>
        <v>2.1480888515807992</v>
      </c>
      <c r="C28">
        <f>B27+(2*B28)</f>
        <v>11.010463417447312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Sheet6</vt:lpstr>
      <vt:lpstr>Part A</vt:lpstr>
      <vt:lpstr>PartB</vt:lpstr>
      <vt:lpstr>PartC</vt:lpstr>
      <vt:lpstr>PartD</vt:lpstr>
      <vt:lpstr>PartE</vt:lpstr>
      <vt:lpstr>MeanSD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P850</dc:creator>
  <cp:lastModifiedBy>Ahmed Yousef</cp:lastModifiedBy>
  <dcterms:created xsi:type="dcterms:W3CDTF">2021-04-19T11:12:11Z</dcterms:created>
  <dcterms:modified xsi:type="dcterms:W3CDTF">2021-04-20T09:11:18Z</dcterms:modified>
</cp:coreProperties>
</file>